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FZS\Saopstenja kvartalna\SAOPSTENJE_26\FR_2026\FR_II_2026\"/>
    </mc:Choice>
  </mc:AlternateContent>
  <bookViews>
    <workbookView xWindow="0" yWindow="0" windowWidth="14895" windowHeight="10680" tabRatio="735"/>
  </bookViews>
  <sheets>
    <sheet name="Po mjesecima" sheetId="11" r:id="rId1"/>
    <sheet name="nova" sheetId="5" r:id="rId2"/>
    <sheet name="gorivo" sheetId="4" r:id="rId3"/>
    <sheet name="eko" sheetId="8" r:id="rId4"/>
    <sheet name="novi_boja" sheetId="12" r:id="rId5"/>
    <sheet name="marka_novi" sheetId="13" r:id="rId6"/>
  </sheets>
  <definedNames>
    <definedName name="_xlnm._FilterDatabase" localSheetId="4" hidden="1">novi_boja!$A$2:$D$12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8" l="1"/>
  <c r="G5" i="8"/>
  <c r="E6" i="8"/>
  <c r="G6" i="8"/>
  <c r="E7" i="8"/>
  <c r="G7" i="8"/>
  <c r="E8" i="8"/>
  <c r="G8" i="8"/>
  <c r="E9" i="8"/>
  <c r="G9" i="8"/>
  <c r="E10" i="8"/>
  <c r="G10" i="8"/>
  <c r="E11" i="8"/>
  <c r="G11" i="8"/>
  <c r="B3" i="8"/>
  <c r="C3" i="8"/>
  <c r="D3" i="8"/>
  <c r="E3" i="8"/>
  <c r="G3" i="8"/>
  <c r="E4" i="8"/>
  <c r="G4" i="8"/>
  <c r="F4" i="12"/>
  <c r="F5" i="12"/>
  <c r="F6" i="12"/>
  <c r="F7" i="12"/>
  <c r="F8" i="12"/>
  <c r="F9" i="12"/>
  <c r="F10" i="12"/>
  <c r="F11" i="12"/>
  <c r="F12" i="12"/>
  <c r="F3" i="12"/>
  <c r="E4" i="4"/>
  <c r="E5" i="4"/>
  <c r="E6" i="4"/>
  <c r="E7" i="4"/>
  <c r="E8" i="4"/>
  <c r="E3" i="4"/>
  <c r="E4" i="5"/>
  <c r="E5" i="5"/>
  <c r="E6" i="5"/>
  <c r="E7" i="5"/>
  <c r="E8" i="5"/>
  <c r="E9" i="5"/>
  <c r="E10" i="5"/>
  <c r="E11" i="5"/>
  <c r="E12" i="5"/>
  <c r="E13" i="5"/>
  <c r="E14" i="5"/>
  <c r="E3" i="5"/>
  <c r="E5" i="11"/>
  <c r="E6" i="11"/>
  <c r="E7" i="11"/>
  <c r="E8" i="11"/>
  <c r="E9" i="11"/>
  <c r="E10" i="11"/>
  <c r="E11" i="11"/>
  <c r="E12" i="11"/>
  <c r="E13" i="11"/>
  <c r="E14" i="11"/>
  <c r="E4" i="11"/>
</calcChain>
</file>

<file path=xl/sharedStrings.xml><?xml version="1.0" encoding="utf-8"?>
<sst xmlns="http://schemas.openxmlformats.org/spreadsheetml/2006/main" count="121" uniqueCount="73">
  <si>
    <t>Ukupno</t>
  </si>
  <si>
    <t>Autobus</t>
  </si>
  <si>
    <t>Moped</t>
  </si>
  <si>
    <t>Motocikl</t>
  </si>
  <si>
    <t>Poluprikolica</t>
  </si>
  <si>
    <t>Prikolica</t>
  </si>
  <si>
    <t>Putnički automobil</t>
  </si>
  <si>
    <t>Specijalno vozilo</t>
  </si>
  <si>
    <t>Tegljač</t>
  </si>
  <si>
    <t>Kamion</t>
  </si>
  <si>
    <t>Poljoprivredni traktor</t>
  </si>
  <si>
    <t>Ostala vozila</t>
  </si>
  <si>
    <t>Vrsta vozila</t>
  </si>
  <si>
    <t>Total</t>
  </si>
  <si>
    <t>Dizel</t>
  </si>
  <si>
    <t>Benzin</t>
  </si>
  <si>
    <t>Hibrid</t>
  </si>
  <si>
    <t>Plin</t>
  </si>
  <si>
    <t>Električni pogon</t>
  </si>
  <si>
    <t>Konvencionalno</t>
  </si>
  <si>
    <t>Euro 1</t>
  </si>
  <si>
    <t>Euro 2</t>
  </si>
  <si>
    <t>Euro 3</t>
  </si>
  <si>
    <t>Euro 4</t>
  </si>
  <si>
    <t>Euro 5</t>
  </si>
  <si>
    <t>Euro 6</t>
  </si>
  <si>
    <t>Nema podataka</t>
  </si>
  <si>
    <t>Tabela 1. Prvi put registrirana motorna i priključna vozila</t>
  </si>
  <si>
    <t>april</t>
  </si>
  <si>
    <t>maj</t>
  </si>
  <si>
    <t>juni</t>
  </si>
  <si>
    <t>IV - VI
 2026</t>
  </si>
  <si>
    <t>IV - VI
2025</t>
  </si>
  <si>
    <r>
      <rPr>
        <b/>
        <u/>
        <sz val="10"/>
        <color indexed="8"/>
        <rFont val="Arial Narrow"/>
        <family val="2"/>
      </rPr>
      <t>IV - VI 2026</t>
    </r>
    <r>
      <rPr>
        <b/>
        <sz val="10"/>
        <color indexed="8"/>
        <rFont val="Arial Narrow"/>
        <family val="2"/>
      </rPr>
      <t xml:space="preserve">
IV -VI 2025</t>
    </r>
  </si>
  <si>
    <t>Prvi put registrirani novi putnički automobili prema boji</t>
  </si>
  <si>
    <t>Boja vozila</t>
  </si>
  <si>
    <t>Siva</t>
  </si>
  <si>
    <t>Bijela</t>
  </si>
  <si>
    <t>Crna</t>
  </si>
  <si>
    <t>Plava</t>
  </si>
  <si>
    <t>Crvena</t>
  </si>
  <si>
    <t>Zelena</t>
  </si>
  <si>
    <t>Smeđa</t>
  </si>
  <si>
    <t>Žuta</t>
  </si>
  <si>
    <t>Narandžasta</t>
  </si>
  <si>
    <t>Ljubičasta</t>
  </si>
  <si>
    <t>Top 20 prvi put registriranih novih putničkih vozila prema marki vozila</t>
  </si>
  <si>
    <t>Marka vozila</t>
  </si>
  <si>
    <t>Škoda</t>
  </si>
  <si>
    <t>Volkswagen</t>
  </si>
  <si>
    <t>Toyota</t>
  </si>
  <si>
    <t>Renault</t>
  </si>
  <si>
    <t>Hyundai</t>
  </si>
  <si>
    <t>Audi</t>
  </si>
  <si>
    <t>Opel</t>
  </si>
  <si>
    <t>Suzuki</t>
  </si>
  <si>
    <t>KIA</t>
  </si>
  <si>
    <t>Citroen</t>
  </si>
  <si>
    <t>Mercedes-Benz</t>
  </si>
  <si>
    <t>Dacia</t>
  </si>
  <si>
    <t>BMW</t>
  </si>
  <si>
    <t>Cupra</t>
  </si>
  <si>
    <t>Volvo</t>
  </si>
  <si>
    <t>Peugeot</t>
  </si>
  <si>
    <t>Chery</t>
  </si>
  <si>
    <t>Seat</t>
  </si>
  <si>
    <t>Mazda</t>
  </si>
  <si>
    <t>IV - VI 
2026</t>
  </si>
  <si>
    <t>IV - VI
2026</t>
  </si>
  <si>
    <t>Fiat</t>
  </si>
  <si>
    <t>Tabela 2. Prvi put registrirana nova vozila</t>
  </si>
  <si>
    <t>Tabela 3. Prvi put registrirani putnički automobili prema vrsti goriva</t>
  </si>
  <si>
    <t>Tabela 4. Prvi put registrirani putnički automobili prema EKO karakteristikama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</si>
</sst>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b/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 Narrow"/>
      <family val="2"/>
    </font>
    <font>
      <b/>
      <u/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3" fontId="0" fillId="0" borderId="0" xfId="0" applyNumberFormat="1"/>
    <xf numFmtId="0" fontId="0" fillId="0" borderId="0" xfId="0" applyAlignment="1">
      <alignment vertical="center"/>
    </xf>
    <xf numFmtId="0" fontId="1" fillId="0" borderId="0" xfId="4" applyFont="1" applyFill="1" applyBorder="1" applyAlignment="1"/>
    <xf numFmtId="3" fontId="1" fillId="0" borderId="0" xfId="4" applyNumberFormat="1" applyFont="1" applyFill="1" applyBorder="1" applyAlignment="1">
      <alignment horizontal="right"/>
    </xf>
    <xf numFmtId="0" fontId="5" fillId="0" borderId="0" xfId="4" applyFont="1" applyFill="1" applyBorder="1" applyAlignment="1"/>
    <xf numFmtId="3" fontId="3" fillId="0" borderId="0" xfId="0" applyNumberFormat="1" applyFont="1" applyBorder="1"/>
    <xf numFmtId="0" fontId="8" fillId="0" borderId="0" xfId="4" applyFont="1" applyFill="1" applyBorder="1" applyAlignment="1"/>
    <xf numFmtId="3" fontId="7" fillId="0" borderId="0" xfId="5" applyNumberFormat="1" applyFont="1" applyBorder="1"/>
    <xf numFmtId="0" fontId="9" fillId="0" borderId="0" xfId="4" applyFont="1" applyFill="1" applyBorder="1" applyAlignment="1"/>
    <xf numFmtId="3" fontId="9" fillId="0" borderId="0" xfId="4" applyNumberFormat="1" applyFont="1" applyFill="1" applyBorder="1" applyAlignment="1">
      <alignment horizontal="right"/>
    </xf>
    <xf numFmtId="0" fontId="10" fillId="0" borderId="2" xfId="1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 wrapText="1"/>
    </xf>
    <xf numFmtId="3" fontId="8" fillId="0" borderId="0" xfId="4" applyNumberFormat="1" applyFont="1" applyFill="1" applyBorder="1" applyAlignment="1">
      <alignment horizontal="right"/>
    </xf>
    <xf numFmtId="164" fontId="8" fillId="0" borderId="0" xfId="4" applyNumberFormat="1" applyFont="1" applyFill="1" applyBorder="1" applyAlignment="1">
      <alignment horizontal="right"/>
    </xf>
    <xf numFmtId="164" fontId="9" fillId="0" borderId="0" xfId="4" applyNumberFormat="1" applyFont="1" applyFill="1" applyBorder="1" applyAlignment="1">
      <alignment horizontal="right"/>
    </xf>
    <xf numFmtId="0" fontId="10" fillId="0" borderId="1" xfId="4" applyFont="1" applyFill="1" applyBorder="1" applyAlignment="1">
      <alignment horizontal="center" vertical="center"/>
    </xf>
    <xf numFmtId="164" fontId="7" fillId="0" borderId="0" xfId="5" applyNumberFormat="1" applyFont="1" applyBorder="1"/>
    <xf numFmtId="3" fontId="12" fillId="0" borderId="0" xfId="5" applyNumberFormat="1" applyFont="1" applyBorder="1"/>
    <xf numFmtId="0" fontId="8" fillId="0" borderId="0" xfId="2" applyFont="1" applyFill="1" applyBorder="1" applyAlignment="1"/>
    <xf numFmtId="0" fontId="9" fillId="0" borderId="0" xfId="2" applyFont="1" applyFill="1" applyBorder="1" applyAlignment="1"/>
    <xf numFmtId="3" fontId="12" fillId="0" borderId="0" xfId="5" applyNumberFormat="1" applyFont="1" applyFill="1" applyBorder="1"/>
    <xf numFmtId="0" fontId="12" fillId="0" borderId="0" xfId="0" applyFont="1" applyFill="1" applyBorder="1"/>
    <xf numFmtId="0" fontId="0" fillId="0" borderId="0" xfId="0" applyFill="1" applyBorder="1"/>
    <xf numFmtId="0" fontId="11" fillId="0" borderId="0" xfId="5" applyFont="1" applyBorder="1" applyAlignment="1"/>
    <xf numFmtId="0" fontId="9" fillId="0" borderId="0" xfId="3" applyFont="1" applyFill="1" applyBorder="1" applyAlignment="1"/>
    <xf numFmtId="3" fontId="9" fillId="0" borderId="0" xfId="3" applyNumberFormat="1" applyFont="1" applyFill="1" applyBorder="1" applyAlignment="1">
      <alignment horizontal="right"/>
    </xf>
    <xf numFmtId="164" fontId="9" fillId="0" borderId="0" xfId="3" applyNumberFormat="1" applyFont="1" applyFill="1" applyBorder="1" applyAlignment="1">
      <alignment horizontal="right"/>
    </xf>
    <xf numFmtId="3" fontId="9" fillId="0" borderId="0" xfId="3" applyNumberFormat="1" applyFont="1" applyFill="1" applyBorder="1" applyAlignment="1"/>
    <xf numFmtId="0" fontId="7" fillId="0" borderId="0" xfId="0" applyFont="1" applyFill="1" applyBorder="1"/>
    <xf numFmtId="3" fontId="7" fillId="0" borderId="0" xfId="0" applyNumberFormat="1" applyFont="1" applyFill="1" applyBorder="1"/>
    <xf numFmtId="0" fontId="0" fillId="0" borderId="0" xfId="0" applyFill="1"/>
    <xf numFmtId="3" fontId="8" fillId="0" borderId="0" xfId="3" applyNumberFormat="1" applyFont="1" applyFill="1" applyBorder="1" applyAlignment="1">
      <alignment horizontal="right"/>
    </xf>
    <xf numFmtId="0" fontId="11" fillId="0" borderId="0" xfId="6" applyFont="1"/>
    <xf numFmtId="0" fontId="9" fillId="0" borderId="0" xfId="6" applyFont="1"/>
    <xf numFmtId="0" fontId="8" fillId="0" borderId="5" xfId="2" applyFont="1" applyFill="1" applyBorder="1" applyAlignment="1">
      <alignment horizontal="center" vertical="center"/>
    </xf>
    <xf numFmtId="3" fontId="8" fillId="0" borderId="0" xfId="4" applyNumberFormat="1" applyFont="1" applyFill="1" applyBorder="1" applyAlignment="1"/>
    <xf numFmtId="0" fontId="9" fillId="0" borderId="6" xfId="2" applyFont="1" applyFill="1" applyBorder="1" applyAlignment="1"/>
    <xf numFmtId="0" fontId="9" fillId="0" borderId="6" xfId="2" applyFont="1" applyFill="1" applyBorder="1" applyAlignment="1">
      <alignment horizontal="right"/>
    </xf>
    <xf numFmtId="164" fontId="9" fillId="0" borderId="0" xfId="4" applyNumberFormat="1" applyFont="1" applyFill="1" applyBorder="1" applyAlignment="1"/>
    <xf numFmtId="0" fontId="9" fillId="0" borderId="0" xfId="2" applyFont="1" applyFill="1" applyBorder="1" applyAlignment="1">
      <alignment horizontal="right"/>
    </xf>
    <xf numFmtId="0" fontId="9" fillId="0" borderId="6" xfId="2" applyFont="1" applyBorder="1" applyAlignment="1"/>
    <xf numFmtId="3" fontId="9" fillId="0" borderId="0" xfId="4" applyNumberFormat="1" applyFont="1" applyFill="1" applyBorder="1" applyAlignment="1"/>
    <xf numFmtId="0" fontId="8" fillId="0" borderId="0" xfId="2" applyFont="1" applyFill="1" applyBorder="1" applyAlignment="1">
      <alignment horizontal="center" vertical="center"/>
    </xf>
    <xf numFmtId="0" fontId="9" fillId="0" borderId="7" xfId="2" applyFont="1" applyFill="1" applyBorder="1" applyAlignment="1"/>
    <xf numFmtId="0" fontId="11" fillId="0" borderId="0" xfId="6" applyFont="1" applyAlignment="1"/>
    <xf numFmtId="0" fontId="2" fillId="0" borderId="0" xfId="6"/>
    <xf numFmtId="0" fontId="10" fillId="0" borderId="5" xfId="7" applyFont="1" applyFill="1" applyBorder="1" applyAlignment="1">
      <alignment horizontal="center" vertical="center"/>
    </xf>
    <xf numFmtId="0" fontId="10" fillId="0" borderId="1" xfId="8" applyFont="1" applyFill="1" applyBorder="1" applyAlignment="1">
      <alignment horizontal="center" vertical="center" wrapText="1"/>
    </xf>
    <xf numFmtId="0" fontId="9" fillId="0" borderId="6" xfId="7" applyFont="1" applyFill="1" applyBorder="1" applyAlignment="1">
      <alignment wrapText="1"/>
    </xf>
    <xf numFmtId="0" fontId="8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4" xfId="0" applyFont="1" applyBorder="1" applyAlignment="1">
      <alignment horizontal="left"/>
    </xf>
  </cellXfs>
  <cellStyles count="9">
    <cellStyle name="Normal" xfId="0" builtinId="0"/>
    <cellStyle name="Normal 2" xfId="6"/>
    <cellStyle name="Normal 4" xfId="5"/>
    <cellStyle name="Normal_final" xfId="1"/>
    <cellStyle name="Normal_marka_nova" xfId="7"/>
    <cellStyle name="Normal_Po mjesecima" xfId="4"/>
    <cellStyle name="Normal_Sheet1" xfId="2"/>
    <cellStyle name="Normal_Sheet2" xfId="8"/>
    <cellStyle name="Normal_Sheet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bs-Latn-BA" sz="9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Prvi put registrirani novi putnički automobili prema boji vozila, </a:t>
            </a: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bs-Latn-BA" sz="9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II tromjesečje 2026.</a:t>
            </a:r>
            <a:endParaRPr lang="en-GB" sz="9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novi_boja!$F$2</c:f>
              <c:strCache>
                <c:ptCount val="1"/>
                <c:pt idx="0">
                  <c:v>IV - VI 
2026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novi_boja!$E$3:$E$12</c:f>
              <c:strCache>
                <c:ptCount val="10"/>
                <c:pt idx="0">
                  <c:v>Siva</c:v>
                </c:pt>
                <c:pt idx="1">
                  <c:v>Bijela</c:v>
                </c:pt>
                <c:pt idx="2">
                  <c:v>Crna</c:v>
                </c:pt>
                <c:pt idx="3">
                  <c:v>Plava</c:v>
                </c:pt>
                <c:pt idx="4">
                  <c:v>Crvena</c:v>
                </c:pt>
                <c:pt idx="5">
                  <c:v>Zelena</c:v>
                </c:pt>
                <c:pt idx="6">
                  <c:v>Smeđa</c:v>
                </c:pt>
                <c:pt idx="7">
                  <c:v>Žuta</c:v>
                </c:pt>
                <c:pt idx="8">
                  <c:v>Narandžasta</c:v>
                </c:pt>
                <c:pt idx="9">
                  <c:v>Ljubičasta</c:v>
                </c:pt>
              </c:strCache>
            </c:strRef>
          </c:cat>
          <c:val>
            <c:numRef>
              <c:f>novi_boja!$F$3:$F$12</c:f>
              <c:numCache>
                <c:formatCode>General</c:formatCode>
                <c:ptCount val="10"/>
                <c:pt idx="0">
                  <c:v>765</c:v>
                </c:pt>
                <c:pt idx="1">
                  <c:v>445</c:v>
                </c:pt>
                <c:pt idx="2">
                  <c:v>373</c:v>
                </c:pt>
                <c:pt idx="3">
                  <c:v>184</c:v>
                </c:pt>
                <c:pt idx="4">
                  <c:v>207</c:v>
                </c:pt>
                <c:pt idx="5">
                  <c:v>121</c:v>
                </c:pt>
                <c:pt idx="6">
                  <c:v>42</c:v>
                </c:pt>
                <c:pt idx="7">
                  <c:v>19</c:v>
                </c:pt>
                <c:pt idx="8">
                  <c:v>22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AF-483C-B0AF-671A77D54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5"/>
        <c:axId val="1623616239"/>
        <c:axId val="1623600847"/>
      </c:barChart>
      <c:catAx>
        <c:axId val="16236162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623600847"/>
        <c:crosses val="autoZero"/>
        <c:auto val="1"/>
        <c:lblAlgn val="ctr"/>
        <c:lblOffset val="100"/>
        <c:noMultiLvlLbl val="0"/>
      </c:catAx>
      <c:valAx>
        <c:axId val="1623600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623616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bs-Latn-BA" sz="900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Top 20 prvi put registriranih novih putničkih automobila prema marki vozila, II tromjesečje 2026.</a:t>
            </a:r>
            <a:endParaRPr lang="en-GB" sz="900" b="1">
              <a:solidFill>
                <a:sysClr val="windowText" lastClr="000000"/>
              </a:solidFill>
              <a:latin typeface="Arial Narrow" panose="020B060602020203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marka_novi!$B$2</c:f>
              <c:strCache>
                <c:ptCount val="1"/>
                <c:pt idx="0">
                  <c:v>IV - VI
2026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marka_novi!$A$3:$A$22</c:f>
              <c:strCache>
                <c:ptCount val="20"/>
                <c:pt idx="0">
                  <c:v>Škoda</c:v>
                </c:pt>
                <c:pt idx="1">
                  <c:v>Volkswagen</c:v>
                </c:pt>
                <c:pt idx="2">
                  <c:v>Toyota</c:v>
                </c:pt>
                <c:pt idx="3">
                  <c:v>Renault</c:v>
                </c:pt>
                <c:pt idx="4">
                  <c:v>Hyundai</c:v>
                </c:pt>
                <c:pt idx="5">
                  <c:v>Suzuki</c:v>
                </c:pt>
                <c:pt idx="6">
                  <c:v>Audi</c:v>
                </c:pt>
                <c:pt idx="7">
                  <c:v>Opel</c:v>
                </c:pt>
                <c:pt idx="8">
                  <c:v>KIA</c:v>
                </c:pt>
                <c:pt idx="9">
                  <c:v>Cupra</c:v>
                </c:pt>
                <c:pt idx="10">
                  <c:v>Dacia</c:v>
                </c:pt>
                <c:pt idx="11">
                  <c:v>BMW</c:v>
                </c:pt>
                <c:pt idx="12">
                  <c:v>Mercedes-Benz</c:v>
                </c:pt>
                <c:pt idx="13">
                  <c:v>Volvo</c:v>
                </c:pt>
                <c:pt idx="14">
                  <c:v>Peugeot</c:v>
                </c:pt>
                <c:pt idx="15">
                  <c:v>Fiat</c:v>
                </c:pt>
                <c:pt idx="16">
                  <c:v>Citroen</c:v>
                </c:pt>
                <c:pt idx="17">
                  <c:v>Seat</c:v>
                </c:pt>
                <c:pt idx="18">
                  <c:v>Mazda</c:v>
                </c:pt>
                <c:pt idx="19">
                  <c:v>Chery</c:v>
                </c:pt>
              </c:strCache>
            </c:strRef>
          </c:cat>
          <c:val>
            <c:numRef>
              <c:f>marka_novi!$B$3:$B$22</c:f>
              <c:numCache>
                <c:formatCode>General</c:formatCode>
                <c:ptCount val="20"/>
                <c:pt idx="0">
                  <c:v>535</c:v>
                </c:pt>
                <c:pt idx="1">
                  <c:v>249</c:v>
                </c:pt>
                <c:pt idx="2">
                  <c:v>204</c:v>
                </c:pt>
                <c:pt idx="3">
                  <c:v>174</c:v>
                </c:pt>
                <c:pt idx="4">
                  <c:v>101</c:v>
                </c:pt>
                <c:pt idx="5">
                  <c:v>85</c:v>
                </c:pt>
                <c:pt idx="6">
                  <c:v>84</c:v>
                </c:pt>
                <c:pt idx="7">
                  <c:v>74</c:v>
                </c:pt>
                <c:pt idx="8">
                  <c:v>63</c:v>
                </c:pt>
                <c:pt idx="9">
                  <c:v>62</c:v>
                </c:pt>
                <c:pt idx="10">
                  <c:v>52</c:v>
                </c:pt>
                <c:pt idx="11">
                  <c:v>46</c:v>
                </c:pt>
                <c:pt idx="12">
                  <c:v>46</c:v>
                </c:pt>
                <c:pt idx="13">
                  <c:v>39</c:v>
                </c:pt>
                <c:pt idx="14">
                  <c:v>39</c:v>
                </c:pt>
                <c:pt idx="15">
                  <c:v>38</c:v>
                </c:pt>
                <c:pt idx="16">
                  <c:v>32</c:v>
                </c:pt>
                <c:pt idx="17">
                  <c:v>31</c:v>
                </c:pt>
                <c:pt idx="18">
                  <c:v>30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8-43B6-99B1-F482D2C96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5"/>
        <c:axId val="1623616239"/>
        <c:axId val="1623600847"/>
      </c:barChart>
      <c:catAx>
        <c:axId val="16236162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623600847"/>
        <c:crosses val="autoZero"/>
        <c:auto val="1"/>
        <c:lblAlgn val="ctr"/>
        <c:lblOffset val="100"/>
        <c:noMultiLvlLbl val="0"/>
      </c:catAx>
      <c:valAx>
        <c:axId val="1623600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623616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1133474</xdr:colOff>
      <xdr:row>15</xdr:row>
      <xdr:rowOff>19050</xdr:rowOff>
    </xdr:from>
    <xdr:to>
      <xdr:col>8</xdr:col>
      <xdr:colOff>66675</xdr:colOff>
      <xdr:row>26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38101</xdr:colOff>
      <xdr:row>3</xdr:row>
      <xdr:rowOff>171450</xdr:rowOff>
    </xdr:from>
    <xdr:to>
      <xdr:col>12</xdr:col>
      <xdr:colOff>428625</xdr:colOff>
      <xdr:row>19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23" sqref="C23"/>
    </sheetView>
  </sheetViews>
  <sheetFormatPr defaultRowHeight="17.25" customHeight="1" x14ac:dyDescent="0.25"/>
  <cols>
    <col min="1" max="1" width="17.140625" customWidth="1"/>
    <col min="2" max="4" width="9.28515625" customWidth="1"/>
    <col min="5" max="7" width="12" customWidth="1"/>
  </cols>
  <sheetData>
    <row r="1" spans="1:7" ht="27" customHeight="1" x14ac:dyDescent="0.25">
      <c r="A1" s="28" t="s">
        <v>27</v>
      </c>
    </row>
    <row r="2" spans="1:7" ht="31.5" customHeight="1" x14ac:dyDescent="0.25">
      <c r="A2" s="13" t="s">
        <v>12</v>
      </c>
      <c r="B2" s="14" t="s">
        <v>28</v>
      </c>
      <c r="C2" s="15" t="s">
        <v>29</v>
      </c>
      <c r="D2" s="20" t="s">
        <v>30</v>
      </c>
      <c r="E2" s="16" t="s">
        <v>31</v>
      </c>
      <c r="F2" s="16" t="s">
        <v>32</v>
      </c>
      <c r="G2" s="16" t="s">
        <v>33</v>
      </c>
    </row>
    <row r="3" spans="1:7" ht="15" customHeight="1" x14ac:dyDescent="0.25">
      <c r="A3" s="9" t="s">
        <v>0</v>
      </c>
      <c r="B3" s="10">
        <v>5939</v>
      </c>
      <c r="C3" s="10">
        <v>6646</v>
      </c>
      <c r="D3" s="10">
        <v>7702</v>
      </c>
      <c r="E3" s="10">
        <v>20287</v>
      </c>
      <c r="F3" s="17">
        <v>21868</v>
      </c>
      <c r="G3" s="18">
        <v>92.770257911102988</v>
      </c>
    </row>
    <row r="4" spans="1:7" ht="15" customHeight="1" x14ac:dyDescent="0.25">
      <c r="A4" s="11" t="s">
        <v>2</v>
      </c>
      <c r="B4" s="12">
        <v>150</v>
      </c>
      <c r="C4" s="12">
        <v>172</v>
      </c>
      <c r="D4" s="12">
        <v>189</v>
      </c>
      <c r="E4" s="12">
        <f>SUM(B4:D4)</f>
        <v>511</v>
      </c>
      <c r="F4" s="12">
        <v>451</v>
      </c>
      <c r="G4" s="18">
        <v>113.30376940133038</v>
      </c>
    </row>
    <row r="5" spans="1:7" ht="15" customHeight="1" x14ac:dyDescent="0.25">
      <c r="A5" s="11" t="s">
        <v>3</v>
      </c>
      <c r="B5" s="12">
        <v>403</v>
      </c>
      <c r="C5" s="12">
        <v>468</v>
      </c>
      <c r="D5" s="12">
        <v>520</v>
      </c>
      <c r="E5" s="12">
        <f t="shared" ref="E5:E14" si="0">SUM(B5:D5)</f>
        <v>1391</v>
      </c>
      <c r="F5" s="12">
        <v>1376</v>
      </c>
      <c r="G5" s="18">
        <v>101.09011627906976</v>
      </c>
    </row>
    <row r="6" spans="1:7" ht="15" customHeight="1" x14ac:dyDescent="0.25">
      <c r="A6" s="11" t="s">
        <v>1</v>
      </c>
      <c r="B6" s="12">
        <v>33</v>
      </c>
      <c r="C6" s="12">
        <v>23</v>
      </c>
      <c r="D6" s="12">
        <v>28</v>
      </c>
      <c r="E6" s="12">
        <f t="shared" si="0"/>
        <v>84</v>
      </c>
      <c r="F6" s="12">
        <v>80</v>
      </c>
      <c r="G6" s="18">
        <v>105</v>
      </c>
    </row>
    <row r="7" spans="1:7" ht="15" customHeight="1" x14ac:dyDescent="0.25">
      <c r="A7" s="11" t="s">
        <v>6</v>
      </c>
      <c r="B7" s="12">
        <v>4207</v>
      </c>
      <c r="C7" s="12">
        <v>4714</v>
      </c>
      <c r="D7" s="12">
        <v>5652</v>
      </c>
      <c r="E7" s="12">
        <f t="shared" si="0"/>
        <v>14573</v>
      </c>
      <c r="F7" s="12">
        <v>16489</v>
      </c>
      <c r="G7" s="18">
        <v>88.380132209351686</v>
      </c>
    </row>
    <row r="8" spans="1:7" ht="15" customHeight="1" x14ac:dyDescent="0.25">
      <c r="A8" s="11" t="s">
        <v>4</v>
      </c>
      <c r="B8" s="12">
        <v>41</v>
      </c>
      <c r="C8" s="12">
        <v>50</v>
      </c>
      <c r="D8" s="12">
        <v>76</v>
      </c>
      <c r="E8" s="12">
        <f t="shared" si="0"/>
        <v>167</v>
      </c>
      <c r="F8" s="12">
        <v>216</v>
      </c>
      <c r="G8" s="18">
        <v>77.31481481481481</v>
      </c>
    </row>
    <row r="9" spans="1:7" ht="15" customHeight="1" x14ac:dyDescent="0.25">
      <c r="A9" s="11" t="s">
        <v>5</v>
      </c>
      <c r="B9" s="12">
        <v>264</v>
      </c>
      <c r="C9" s="12">
        <v>263</v>
      </c>
      <c r="D9" s="12">
        <v>246</v>
      </c>
      <c r="E9" s="12">
        <f t="shared" si="0"/>
        <v>773</v>
      </c>
      <c r="F9" s="12">
        <v>597</v>
      </c>
      <c r="G9" s="18">
        <v>129.48073701842546</v>
      </c>
    </row>
    <row r="10" spans="1:7" ht="15" customHeight="1" x14ac:dyDescent="0.25">
      <c r="A10" s="11" t="s">
        <v>9</v>
      </c>
      <c r="B10" s="12">
        <v>357</v>
      </c>
      <c r="C10" s="12">
        <v>379</v>
      </c>
      <c r="D10" s="12">
        <v>458</v>
      </c>
      <c r="E10" s="12">
        <f t="shared" si="0"/>
        <v>1194</v>
      </c>
      <c r="F10" s="12">
        <v>1269</v>
      </c>
      <c r="G10" s="18">
        <v>94.089834515366434</v>
      </c>
    </row>
    <row r="11" spans="1:7" ht="15" customHeight="1" x14ac:dyDescent="0.25">
      <c r="A11" s="11" t="s">
        <v>8</v>
      </c>
      <c r="B11" s="12">
        <v>57</v>
      </c>
      <c r="C11" s="12">
        <v>73</v>
      </c>
      <c r="D11" s="12">
        <v>59</v>
      </c>
      <c r="E11" s="12">
        <f t="shared" si="0"/>
        <v>189</v>
      </c>
      <c r="F11" s="12">
        <v>196</v>
      </c>
      <c r="G11" s="18">
        <v>96.428571428571431</v>
      </c>
    </row>
    <row r="12" spans="1:7" ht="15" customHeight="1" x14ac:dyDescent="0.25">
      <c r="A12" s="11" t="s">
        <v>7</v>
      </c>
      <c r="B12" s="12">
        <v>56</v>
      </c>
      <c r="C12" s="12">
        <v>70</v>
      </c>
      <c r="D12" s="12">
        <v>59</v>
      </c>
      <c r="E12" s="12">
        <f t="shared" si="0"/>
        <v>185</v>
      </c>
      <c r="F12" s="12">
        <v>191</v>
      </c>
      <c r="G12" s="18">
        <v>96.858638743455501</v>
      </c>
    </row>
    <row r="13" spans="1:7" ht="15" customHeight="1" x14ac:dyDescent="0.25">
      <c r="A13" s="11" t="s">
        <v>10</v>
      </c>
      <c r="B13" s="12">
        <v>322</v>
      </c>
      <c r="C13" s="12">
        <v>383</v>
      </c>
      <c r="D13" s="12">
        <v>368</v>
      </c>
      <c r="E13" s="12">
        <f t="shared" si="0"/>
        <v>1073</v>
      </c>
      <c r="F13" s="12">
        <v>869</v>
      </c>
      <c r="G13" s="18">
        <v>123.47525891829689</v>
      </c>
    </row>
    <row r="14" spans="1:7" ht="15" customHeight="1" x14ac:dyDescent="0.25">
      <c r="A14" s="11" t="s">
        <v>11</v>
      </c>
      <c r="B14" s="12">
        <v>49</v>
      </c>
      <c r="C14" s="12">
        <v>51</v>
      </c>
      <c r="D14" s="12">
        <v>47</v>
      </c>
      <c r="E14" s="12">
        <f t="shared" si="0"/>
        <v>147</v>
      </c>
      <c r="F14" s="12">
        <v>134</v>
      </c>
      <c r="G14" s="18">
        <v>109.70149253731343</v>
      </c>
    </row>
    <row r="15" spans="1:7" ht="17.25" customHeight="1" x14ac:dyDescent="0.25">
      <c r="A15" s="5"/>
      <c r="B15" s="6"/>
      <c r="C15" s="6"/>
      <c r="D15" s="6"/>
      <c r="E15" s="6"/>
    </row>
    <row r="16" spans="1:7" ht="17.25" customHeight="1" x14ac:dyDescent="0.25">
      <c r="A16" s="7"/>
      <c r="B16" s="8"/>
      <c r="C16" s="8"/>
      <c r="D16" s="8"/>
      <c r="E16" s="8"/>
      <c r="F16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C26" sqref="C26"/>
    </sheetView>
  </sheetViews>
  <sheetFormatPr defaultRowHeight="15" x14ac:dyDescent="0.25"/>
  <cols>
    <col min="1" max="1" width="17" customWidth="1"/>
    <col min="2" max="4" width="9.28515625" customWidth="1"/>
    <col min="5" max="7" width="12" customWidth="1"/>
  </cols>
  <sheetData>
    <row r="1" spans="1:7" s="2" customFormat="1" ht="32.25" customHeight="1" x14ac:dyDescent="0.25">
      <c r="A1" s="56" t="s">
        <v>70</v>
      </c>
      <c r="B1" s="56"/>
      <c r="C1" s="56"/>
      <c r="D1" s="56"/>
      <c r="E1" s="56"/>
      <c r="F1" s="56"/>
      <c r="G1" s="56"/>
    </row>
    <row r="2" spans="1:7" s="4" customFormat="1" ht="30" customHeight="1" x14ac:dyDescent="0.25">
      <c r="A2" s="13" t="s">
        <v>12</v>
      </c>
      <c r="B2" s="14" t="s">
        <v>28</v>
      </c>
      <c r="C2" s="15" t="s">
        <v>29</v>
      </c>
      <c r="D2" s="20" t="s">
        <v>30</v>
      </c>
      <c r="E2" s="16" t="s">
        <v>31</v>
      </c>
      <c r="F2" s="16" t="s">
        <v>32</v>
      </c>
      <c r="G2" s="16" t="s">
        <v>33</v>
      </c>
    </row>
    <row r="3" spans="1:7" x14ac:dyDescent="0.25">
      <c r="A3" s="9" t="s">
        <v>0</v>
      </c>
      <c r="B3" s="10">
        <v>1388</v>
      </c>
      <c r="C3" s="10">
        <v>1609</v>
      </c>
      <c r="D3" s="10">
        <v>1865</v>
      </c>
      <c r="E3" s="10">
        <f>SUM(B3:D3)</f>
        <v>4862</v>
      </c>
      <c r="F3" s="10">
        <v>4720</v>
      </c>
      <c r="G3" s="21">
        <v>103.00847457627118</v>
      </c>
    </row>
    <row r="4" spans="1:7" x14ac:dyDescent="0.25">
      <c r="A4" s="11" t="s">
        <v>2</v>
      </c>
      <c r="B4" s="12">
        <v>92</v>
      </c>
      <c r="C4" s="12">
        <v>99</v>
      </c>
      <c r="D4" s="12">
        <v>123</v>
      </c>
      <c r="E4" s="10">
        <f t="shared" ref="E4:E14" si="0">SUM(B4:D4)</f>
        <v>314</v>
      </c>
      <c r="F4" s="12">
        <v>233</v>
      </c>
      <c r="G4" s="21">
        <v>134.76394849785407</v>
      </c>
    </row>
    <row r="5" spans="1:7" x14ac:dyDescent="0.25">
      <c r="A5" s="11" t="s">
        <v>3</v>
      </c>
      <c r="B5" s="12">
        <v>128</v>
      </c>
      <c r="C5" s="12">
        <v>165</v>
      </c>
      <c r="D5" s="12">
        <v>194</v>
      </c>
      <c r="E5" s="10">
        <f t="shared" si="0"/>
        <v>487</v>
      </c>
      <c r="F5" s="12">
        <v>444</v>
      </c>
      <c r="G5" s="21">
        <v>109.68468468468468</v>
      </c>
    </row>
    <row r="6" spans="1:7" x14ac:dyDescent="0.25">
      <c r="A6" s="11" t="s">
        <v>1</v>
      </c>
      <c r="B6" s="12">
        <v>1</v>
      </c>
      <c r="C6" s="12">
        <v>6</v>
      </c>
      <c r="D6" s="12">
        <v>21</v>
      </c>
      <c r="E6" s="10">
        <f t="shared" si="0"/>
        <v>28</v>
      </c>
      <c r="F6" s="12">
        <v>10</v>
      </c>
      <c r="G6" s="21">
        <v>280</v>
      </c>
    </row>
    <row r="7" spans="1:7" x14ac:dyDescent="0.25">
      <c r="A7" s="11" t="s">
        <v>6</v>
      </c>
      <c r="B7" s="12">
        <v>620</v>
      </c>
      <c r="C7" s="12">
        <v>691</v>
      </c>
      <c r="D7" s="12">
        <v>877</v>
      </c>
      <c r="E7" s="10">
        <f t="shared" si="0"/>
        <v>2188</v>
      </c>
      <c r="F7" s="12">
        <v>2547</v>
      </c>
      <c r="G7" s="21">
        <v>85.904986258343158</v>
      </c>
    </row>
    <row r="8" spans="1:7" x14ac:dyDescent="0.25">
      <c r="A8" s="11" t="s">
        <v>4</v>
      </c>
      <c r="B8" s="12">
        <v>9</v>
      </c>
      <c r="C8" s="12">
        <v>15</v>
      </c>
      <c r="D8" s="12">
        <v>30</v>
      </c>
      <c r="E8" s="10">
        <f t="shared" si="0"/>
        <v>54</v>
      </c>
      <c r="F8" s="12">
        <v>55</v>
      </c>
      <c r="G8" s="21">
        <v>98.181818181818187</v>
      </c>
    </row>
    <row r="9" spans="1:7" x14ac:dyDescent="0.25">
      <c r="A9" s="11" t="s">
        <v>5</v>
      </c>
      <c r="B9" s="12">
        <v>165</v>
      </c>
      <c r="C9" s="12">
        <v>178</v>
      </c>
      <c r="D9" s="12">
        <v>166</v>
      </c>
      <c r="E9" s="10">
        <f t="shared" si="0"/>
        <v>509</v>
      </c>
      <c r="F9" s="12">
        <v>380</v>
      </c>
      <c r="G9" s="21">
        <v>133.94736842105263</v>
      </c>
    </row>
    <row r="10" spans="1:7" x14ac:dyDescent="0.25">
      <c r="A10" s="11" t="s">
        <v>9</v>
      </c>
      <c r="B10" s="12">
        <v>63</v>
      </c>
      <c r="C10" s="12">
        <v>81</v>
      </c>
      <c r="D10" s="12">
        <v>131</v>
      </c>
      <c r="E10" s="10">
        <f t="shared" si="0"/>
        <v>275</v>
      </c>
      <c r="F10" s="12">
        <v>329</v>
      </c>
      <c r="G10" s="21">
        <v>83.586626139817639</v>
      </c>
    </row>
    <row r="11" spans="1:7" x14ac:dyDescent="0.25">
      <c r="A11" s="11" t="s">
        <v>8</v>
      </c>
      <c r="B11" s="12">
        <v>26</v>
      </c>
      <c r="C11" s="12">
        <v>22</v>
      </c>
      <c r="D11" s="12">
        <v>13</v>
      </c>
      <c r="E11" s="10">
        <f t="shared" si="0"/>
        <v>61</v>
      </c>
      <c r="F11" s="12">
        <v>44</v>
      </c>
      <c r="G11" s="21">
        <v>138.63636363636365</v>
      </c>
    </row>
    <row r="12" spans="1:7" x14ac:dyDescent="0.25">
      <c r="A12" s="11" t="s">
        <v>7</v>
      </c>
      <c r="B12" s="12">
        <v>22</v>
      </c>
      <c r="C12" s="12">
        <v>20</v>
      </c>
      <c r="D12" s="12">
        <v>28</v>
      </c>
      <c r="E12" s="10">
        <f t="shared" si="0"/>
        <v>70</v>
      </c>
      <c r="F12" s="12">
        <v>54</v>
      </c>
      <c r="G12" s="21">
        <v>129.62962962962962</v>
      </c>
    </row>
    <row r="13" spans="1:7" x14ac:dyDescent="0.25">
      <c r="A13" s="11" t="s">
        <v>10</v>
      </c>
      <c r="B13" s="12">
        <v>226</v>
      </c>
      <c r="C13" s="12">
        <v>270</v>
      </c>
      <c r="D13" s="12">
        <v>242</v>
      </c>
      <c r="E13" s="10">
        <f t="shared" si="0"/>
        <v>738</v>
      </c>
      <c r="F13" s="12">
        <v>517</v>
      </c>
      <c r="G13" s="21">
        <v>142.74661508704062</v>
      </c>
    </row>
    <row r="14" spans="1:7" x14ac:dyDescent="0.25">
      <c r="A14" s="11" t="s">
        <v>11</v>
      </c>
      <c r="B14" s="12">
        <v>36</v>
      </c>
      <c r="C14" s="12">
        <v>62</v>
      </c>
      <c r="D14" s="12">
        <v>40</v>
      </c>
      <c r="E14" s="10">
        <f t="shared" si="0"/>
        <v>138</v>
      </c>
      <c r="F14" s="12">
        <v>107</v>
      </c>
      <c r="G14" s="21">
        <v>128.97196261682242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E23" sqref="E23"/>
    </sheetView>
  </sheetViews>
  <sheetFormatPr defaultRowHeight="15" x14ac:dyDescent="0.25"/>
  <cols>
    <col min="1" max="1" width="17" customWidth="1"/>
    <col min="2" max="4" width="9.28515625" customWidth="1"/>
    <col min="5" max="7" width="12.140625" customWidth="1"/>
  </cols>
  <sheetData>
    <row r="1" spans="1:9" ht="21.75" customHeight="1" x14ac:dyDescent="0.25">
      <c r="A1" s="57" t="s">
        <v>71</v>
      </c>
      <c r="B1" s="57"/>
      <c r="C1" s="57"/>
      <c r="D1" s="57"/>
      <c r="E1" s="57"/>
      <c r="F1" s="57"/>
      <c r="G1" s="57"/>
    </row>
    <row r="2" spans="1:9" ht="30" customHeight="1" x14ac:dyDescent="0.25">
      <c r="A2" s="13" t="s">
        <v>12</v>
      </c>
      <c r="B2" s="14" t="s">
        <v>28</v>
      </c>
      <c r="C2" s="15" t="s">
        <v>29</v>
      </c>
      <c r="D2" s="20" t="s">
        <v>30</v>
      </c>
      <c r="E2" s="16" t="s">
        <v>31</v>
      </c>
      <c r="F2" s="16" t="s">
        <v>32</v>
      </c>
      <c r="G2" s="16" t="s">
        <v>33</v>
      </c>
    </row>
    <row r="3" spans="1:9" x14ac:dyDescent="0.25">
      <c r="A3" s="23" t="s">
        <v>13</v>
      </c>
      <c r="B3" s="17">
        <v>4207</v>
      </c>
      <c r="C3" s="17">
        <v>4714</v>
      </c>
      <c r="D3" s="17">
        <v>5652</v>
      </c>
      <c r="E3" s="17">
        <f>SUM(B3:D3)</f>
        <v>14573</v>
      </c>
      <c r="F3" s="17">
        <v>16489</v>
      </c>
      <c r="G3" s="18">
        <v>88.380132209351686</v>
      </c>
    </row>
    <row r="4" spans="1:9" x14ac:dyDescent="0.25">
      <c r="A4" s="24" t="s">
        <v>14</v>
      </c>
      <c r="B4" s="25">
        <v>3126</v>
      </c>
      <c r="C4" s="25">
        <v>3555</v>
      </c>
      <c r="D4" s="25">
        <v>4233</v>
      </c>
      <c r="E4" s="17">
        <f t="shared" ref="E4:E8" si="0">SUM(B4:D4)</f>
        <v>10914</v>
      </c>
      <c r="F4" s="22">
        <v>13032</v>
      </c>
      <c r="G4" s="18">
        <v>83.747697974217317</v>
      </c>
      <c r="H4" s="3"/>
      <c r="I4" s="3"/>
    </row>
    <row r="5" spans="1:9" x14ac:dyDescent="0.25">
      <c r="A5" s="24" t="s">
        <v>15</v>
      </c>
      <c r="B5" s="12">
        <v>728</v>
      </c>
      <c r="C5" s="12">
        <v>845</v>
      </c>
      <c r="D5" s="12">
        <v>994</v>
      </c>
      <c r="E5" s="17">
        <f t="shared" si="0"/>
        <v>2567</v>
      </c>
      <c r="F5" s="12">
        <v>2634</v>
      </c>
      <c r="G5" s="18">
        <v>97.456340167046321</v>
      </c>
      <c r="H5" s="3"/>
      <c r="I5" s="3"/>
    </row>
    <row r="6" spans="1:9" x14ac:dyDescent="0.25">
      <c r="A6" s="24" t="s">
        <v>16</v>
      </c>
      <c r="B6" s="12">
        <v>314</v>
      </c>
      <c r="C6" s="12">
        <v>284</v>
      </c>
      <c r="D6" s="12">
        <v>376</v>
      </c>
      <c r="E6" s="17">
        <f t="shared" si="0"/>
        <v>974</v>
      </c>
      <c r="F6" s="12">
        <v>751</v>
      </c>
      <c r="G6" s="18">
        <v>129.69374167776297</v>
      </c>
      <c r="H6" s="3"/>
      <c r="I6" s="3"/>
    </row>
    <row r="7" spans="1:9" x14ac:dyDescent="0.25">
      <c r="A7" s="24" t="s">
        <v>17</v>
      </c>
      <c r="B7" s="12">
        <v>15</v>
      </c>
      <c r="C7" s="12">
        <v>8</v>
      </c>
      <c r="D7" s="12">
        <v>21</v>
      </c>
      <c r="E7" s="17">
        <f t="shared" si="0"/>
        <v>44</v>
      </c>
      <c r="F7" s="12">
        <v>32</v>
      </c>
      <c r="G7" s="18">
        <v>137.5</v>
      </c>
      <c r="H7" s="3"/>
      <c r="I7" s="3"/>
    </row>
    <row r="8" spans="1:9" x14ac:dyDescent="0.25">
      <c r="A8" s="24" t="s">
        <v>18</v>
      </c>
      <c r="B8" s="12">
        <v>24</v>
      </c>
      <c r="C8" s="12">
        <v>22</v>
      </c>
      <c r="D8" s="12">
        <v>28</v>
      </c>
      <c r="E8" s="17">
        <f t="shared" si="0"/>
        <v>74</v>
      </c>
      <c r="F8" s="12">
        <v>40</v>
      </c>
      <c r="G8" s="18">
        <v>185</v>
      </c>
      <c r="H8" s="3"/>
      <c r="I8" s="3"/>
    </row>
    <row r="9" spans="1:9" x14ac:dyDescent="0.25">
      <c r="A9" s="26"/>
      <c r="B9" s="27"/>
      <c r="C9" s="27"/>
      <c r="D9" s="27"/>
      <c r="F9" s="19"/>
    </row>
    <row r="10" spans="1:9" x14ac:dyDescent="0.25">
      <c r="A10" s="27"/>
      <c r="B10" s="27"/>
      <c r="C10" s="27"/>
      <c r="D10" s="27"/>
      <c r="F10" s="19"/>
    </row>
    <row r="11" spans="1:9" x14ac:dyDescent="0.25">
      <c r="F11" s="19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G11"/>
    </sheetView>
  </sheetViews>
  <sheetFormatPr defaultRowHeight="15" x14ac:dyDescent="0.25"/>
  <cols>
    <col min="1" max="1" width="17.140625" customWidth="1"/>
    <col min="2" max="4" width="9.42578125" customWidth="1"/>
    <col min="5" max="7" width="12.140625" customWidth="1"/>
  </cols>
  <sheetData>
    <row r="1" spans="1:7" ht="21.75" customHeight="1" x14ac:dyDescent="0.25">
      <c r="A1" s="58" t="s">
        <v>72</v>
      </c>
      <c r="B1" s="58"/>
      <c r="C1" s="58"/>
      <c r="D1" s="58"/>
      <c r="E1" s="58"/>
      <c r="F1" s="58"/>
      <c r="G1" s="58"/>
    </row>
    <row r="2" spans="1:7" ht="30" customHeight="1" x14ac:dyDescent="0.25">
      <c r="A2" s="13" t="s">
        <v>12</v>
      </c>
      <c r="B2" s="14" t="s">
        <v>28</v>
      </c>
      <c r="C2" s="15" t="s">
        <v>29</v>
      </c>
      <c r="D2" s="20" t="s">
        <v>30</v>
      </c>
      <c r="E2" s="16" t="s">
        <v>31</v>
      </c>
      <c r="F2" s="16" t="s">
        <v>32</v>
      </c>
      <c r="G2" s="16" t="s">
        <v>33</v>
      </c>
    </row>
    <row r="3" spans="1:7" s="1" customFormat="1" x14ac:dyDescent="0.25">
      <c r="A3" s="33" t="s">
        <v>13</v>
      </c>
      <c r="B3" s="34">
        <f>SUM(B4:B11)</f>
        <v>4207</v>
      </c>
      <c r="C3" s="34">
        <f>SUM(C4:C11)</f>
        <v>4714</v>
      </c>
      <c r="D3" s="34">
        <f>SUM(D4:D11)</f>
        <v>5652</v>
      </c>
      <c r="E3" s="36">
        <f>SUM(B3:D3)</f>
        <v>14573</v>
      </c>
      <c r="F3" s="10">
        <v>16489</v>
      </c>
      <c r="G3" s="31">
        <f>E3/F3*100</f>
        <v>88.380132209351686</v>
      </c>
    </row>
    <row r="4" spans="1:7" x14ac:dyDescent="0.25">
      <c r="A4" s="29" t="s">
        <v>19</v>
      </c>
      <c r="B4" s="30">
        <v>31</v>
      </c>
      <c r="C4" s="30">
        <v>29</v>
      </c>
      <c r="D4" s="30">
        <v>34</v>
      </c>
      <c r="E4" s="30">
        <f>SUM(B4:D4)</f>
        <v>94</v>
      </c>
      <c r="F4" s="30">
        <v>50</v>
      </c>
      <c r="G4" s="31">
        <f>E4/F4*100</f>
        <v>188</v>
      </c>
    </row>
    <row r="5" spans="1:7" x14ac:dyDescent="0.25">
      <c r="A5" s="29" t="s">
        <v>20</v>
      </c>
      <c r="B5" s="32">
        <v>4</v>
      </c>
      <c r="C5" s="30">
        <v>3</v>
      </c>
      <c r="D5" s="30">
        <v>2</v>
      </c>
      <c r="E5" s="30">
        <f t="shared" ref="E5:E11" si="0">SUM(B5:D5)</f>
        <v>9</v>
      </c>
      <c r="F5" s="30">
        <v>7</v>
      </c>
      <c r="G5" s="31">
        <f t="shared" ref="G5:G11" si="1">E5/F5*100</f>
        <v>128.57142857142858</v>
      </c>
    </row>
    <row r="6" spans="1:7" x14ac:dyDescent="0.25">
      <c r="A6" s="29" t="s">
        <v>21</v>
      </c>
      <c r="B6" s="30">
        <v>4</v>
      </c>
      <c r="C6" s="30">
        <v>5</v>
      </c>
      <c r="D6" s="30">
        <v>3</v>
      </c>
      <c r="E6" s="30">
        <f t="shared" si="0"/>
        <v>12</v>
      </c>
      <c r="F6" s="30">
        <v>9</v>
      </c>
      <c r="G6" s="31">
        <f t="shared" si="1"/>
        <v>133.33333333333331</v>
      </c>
    </row>
    <row r="7" spans="1:7" x14ac:dyDescent="0.25">
      <c r="A7" s="29" t="s">
        <v>22</v>
      </c>
      <c r="B7" s="30">
        <v>3</v>
      </c>
      <c r="C7" s="30">
        <v>10</v>
      </c>
      <c r="D7" s="30">
        <v>5</v>
      </c>
      <c r="E7" s="30">
        <f t="shared" si="0"/>
        <v>18</v>
      </c>
      <c r="F7" s="30">
        <v>15</v>
      </c>
      <c r="G7" s="31">
        <f t="shared" si="1"/>
        <v>120</v>
      </c>
    </row>
    <row r="8" spans="1:7" x14ac:dyDescent="0.25">
      <c r="A8" s="29" t="s">
        <v>23</v>
      </c>
      <c r="B8" s="30">
        <v>14</v>
      </c>
      <c r="C8" s="30">
        <v>24</v>
      </c>
      <c r="D8" s="30">
        <v>41</v>
      </c>
      <c r="E8" s="30">
        <f t="shared" si="0"/>
        <v>79</v>
      </c>
      <c r="F8" s="30">
        <v>79</v>
      </c>
      <c r="G8" s="31">
        <f t="shared" si="1"/>
        <v>100</v>
      </c>
    </row>
    <row r="9" spans="1:7" x14ac:dyDescent="0.25">
      <c r="A9" s="29" t="s">
        <v>24</v>
      </c>
      <c r="B9" s="30">
        <v>2191</v>
      </c>
      <c r="C9" s="30">
        <v>2542</v>
      </c>
      <c r="D9" s="30">
        <v>2897</v>
      </c>
      <c r="E9" s="30">
        <f t="shared" si="0"/>
        <v>7630</v>
      </c>
      <c r="F9" s="30">
        <v>9285</v>
      </c>
      <c r="G9" s="31">
        <f t="shared" si="1"/>
        <v>82.175551965535803</v>
      </c>
    </row>
    <row r="10" spans="1:7" x14ac:dyDescent="0.25">
      <c r="A10" s="29" t="s">
        <v>25</v>
      </c>
      <c r="B10" s="30">
        <v>1957</v>
      </c>
      <c r="C10" s="30">
        <v>2097</v>
      </c>
      <c r="D10" s="30">
        <v>2669</v>
      </c>
      <c r="E10" s="30">
        <f t="shared" si="0"/>
        <v>6723</v>
      </c>
      <c r="F10" s="30">
        <v>7034</v>
      </c>
      <c r="G10" s="31">
        <f t="shared" si="1"/>
        <v>95.57861814046062</v>
      </c>
    </row>
    <row r="11" spans="1:7" x14ac:dyDescent="0.25">
      <c r="A11" s="29" t="s">
        <v>26</v>
      </c>
      <c r="B11" s="32">
        <v>3</v>
      </c>
      <c r="C11" s="30">
        <v>4</v>
      </c>
      <c r="D11" s="30">
        <v>1</v>
      </c>
      <c r="E11" s="30">
        <f t="shared" si="0"/>
        <v>8</v>
      </c>
      <c r="F11" s="30">
        <v>10</v>
      </c>
      <c r="G11" s="31">
        <f t="shared" si="1"/>
        <v>80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3" sqref="I3:I9"/>
    </sheetView>
  </sheetViews>
  <sheetFormatPr defaultRowHeight="15" customHeight="1" x14ac:dyDescent="0.25"/>
  <cols>
    <col min="1" max="1" width="17" style="38" customWidth="1"/>
    <col min="2" max="5" width="11.140625" style="38" customWidth="1"/>
    <col min="6" max="7" width="9.140625" style="38"/>
    <col min="8" max="8" width="12.7109375" style="38" customWidth="1"/>
    <col min="9" max="16384" width="9.140625" style="38"/>
  </cols>
  <sheetData>
    <row r="1" spans="1:11" ht="24.75" customHeight="1" x14ac:dyDescent="0.25">
      <c r="A1" s="37" t="s">
        <v>34</v>
      </c>
    </row>
    <row r="2" spans="1:11" ht="30.75" customHeight="1" x14ac:dyDescent="0.25">
      <c r="A2" s="39" t="s">
        <v>35</v>
      </c>
      <c r="B2" s="14" t="s">
        <v>28</v>
      </c>
      <c r="C2" s="15" t="s">
        <v>29</v>
      </c>
      <c r="D2" s="20" t="s">
        <v>30</v>
      </c>
      <c r="E2" s="54" t="s">
        <v>35</v>
      </c>
      <c r="F2" s="55" t="s">
        <v>67</v>
      </c>
      <c r="H2" s="40"/>
    </row>
    <row r="3" spans="1:11" ht="15" customHeight="1" x14ac:dyDescent="0.25">
      <c r="A3" s="41" t="s">
        <v>36</v>
      </c>
      <c r="B3" s="42">
        <v>199</v>
      </c>
      <c r="C3" s="42">
        <v>264</v>
      </c>
      <c r="D3" s="42">
        <v>302</v>
      </c>
      <c r="E3" s="48" t="s">
        <v>36</v>
      </c>
      <c r="F3" s="38">
        <f>B3+C3+D3</f>
        <v>765</v>
      </c>
      <c r="H3" s="43"/>
    </row>
    <row r="4" spans="1:11" ht="15" customHeight="1" x14ac:dyDescent="0.25">
      <c r="A4" s="41" t="s">
        <v>37</v>
      </c>
      <c r="B4" s="42">
        <v>119</v>
      </c>
      <c r="C4" s="42">
        <v>127</v>
      </c>
      <c r="D4" s="42">
        <v>199</v>
      </c>
      <c r="E4" s="41" t="s">
        <v>37</v>
      </c>
      <c r="F4" s="38">
        <f t="shared" ref="F4:F12" si="0">B4+C4+D4</f>
        <v>445</v>
      </c>
      <c r="H4" s="43"/>
    </row>
    <row r="5" spans="1:11" ht="15" customHeight="1" x14ac:dyDescent="0.25">
      <c r="A5" s="41" t="s">
        <v>38</v>
      </c>
      <c r="B5" s="42">
        <v>118</v>
      </c>
      <c r="C5" s="42">
        <v>122</v>
      </c>
      <c r="D5" s="42">
        <v>133</v>
      </c>
      <c r="E5" s="41" t="s">
        <v>38</v>
      </c>
      <c r="F5" s="38">
        <f t="shared" si="0"/>
        <v>373</v>
      </c>
      <c r="H5" s="43"/>
    </row>
    <row r="6" spans="1:11" ht="15" customHeight="1" x14ac:dyDescent="0.25">
      <c r="A6" s="41" t="s">
        <v>39</v>
      </c>
      <c r="B6" s="42">
        <v>72</v>
      </c>
      <c r="C6" s="44">
        <v>51</v>
      </c>
      <c r="D6" s="42">
        <v>61</v>
      </c>
      <c r="E6" s="41" t="s">
        <v>39</v>
      </c>
      <c r="F6" s="38">
        <f t="shared" si="0"/>
        <v>184</v>
      </c>
      <c r="H6" s="43"/>
    </row>
    <row r="7" spans="1:11" ht="15" customHeight="1" x14ac:dyDescent="0.25">
      <c r="A7" s="41" t="s">
        <v>40</v>
      </c>
      <c r="B7" s="42">
        <v>52</v>
      </c>
      <c r="C7" s="42">
        <v>69</v>
      </c>
      <c r="D7" s="42">
        <v>86</v>
      </c>
      <c r="E7" s="41" t="s">
        <v>40</v>
      </c>
      <c r="F7" s="38">
        <f t="shared" si="0"/>
        <v>207</v>
      </c>
      <c r="H7" s="43"/>
    </row>
    <row r="8" spans="1:11" ht="15" customHeight="1" x14ac:dyDescent="0.25">
      <c r="A8" s="41" t="s">
        <v>41</v>
      </c>
      <c r="B8" s="42">
        <v>36</v>
      </c>
      <c r="C8" s="42">
        <v>21</v>
      </c>
      <c r="D8" s="42">
        <v>64</v>
      </c>
      <c r="E8" s="41" t="s">
        <v>41</v>
      </c>
      <c r="F8" s="38">
        <f t="shared" si="0"/>
        <v>121</v>
      </c>
      <c r="H8" s="43"/>
    </row>
    <row r="9" spans="1:11" ht="15" customHeight="1" x14ac:dyDescent="0.25">
      <c r="A9" s="41" t="s">
        <v>42</v>
      </c>
      <c r="B9" s="42">
        <v>11</v>
      </c>
      <c r="C9" s="42">
        <v>18</v>
      </c>
      <c r="D9" s="42">
        <v>13</v>
      </c>
      <c r="E9" s="41" t="s">
        <v>42</v>
      </c>
      <c r="F9" s="38">
        <f t="shared" si="0"/>
        <v>42</v>
      </c>
      <c r="H9" s="43"/>
    </row>
    <row r="10" spans="1:11" ht="15" customHeight="1" x14ac:dyDescent="0.25">
      <c r="A10" s="41" t="s">
        <v>43</v>
      </c>
      <c r="B10" s="42">
        <v>1</v>
      </c>
      <c r="C10" s="42">
        <v>9</v>
      </c>
      <c r="D10" s="42">
        <v>9</v>
      </c>
      <c r="E10" s="41" t="s">
        <v>43</v>
      </c>
      <c r="F10" s="38">
        <f t="shared" si="0"/>
        <v>19</v>
      </c>
      <c r="H10" s="43"/>
    </row>
    <row r="11" spans="1:11" ht="15" customHeight="1" x14ac:dyDescent="0.25">
      <c r="A11" s="41" t="s">
        <v>44</v>
      </c>
      <c r="B11" s="42">
        <v>8</v>
      </c>
      <c r="C11" s="42">
        <v>8</v>
      </c>
      <c r="D11" s="42">
        <v>6</v>
      </c>
      <c r="E11" s="41" t="s">
        <v>44</v>
      </c>
      <c r="F11" s="38">
        <f t="shared" si="0"/>
        <v>22</v>
      </c>
      <c r="H11" s="43"/>
    </row>
    <row r="12" spans="1:11" ht="15" customHeight="1" x14ac:dyDescent="0.25">
      <c r="A12" s="41" t="s">
        <v>45</v>
      </c>
      <c r="B12" s="42">
        <v>4</v>
      </c>
      <c r="C12" s="45">
        <v>2</v>
      </c>
      <c r="D12" s="42">
        <v>4</v>
      </c>
      <c r="E12" s="41" t="s">
        <v>45</v>
      </c>
      <c r="F12" s="38">
        <f t="shared" si="0"/>
        <v>10</v>
      </c>
      <c r="H12" s="43"/>
    </row>
    <row r="13" spans="1:11" ht="15" customHeight="1" x14ac:dyDescent="0.25">
      <c r="K13" s="46"/>
    </row>
    <row r="15" spans="1:11" ht="15" customHeight="1" x14ac:dyDescent="0.25">
      <c r="A15" s="47"/>
      <c r="B15" s="47"/>
      <c r="C15" s="47"/>
    </row>
    <row r="16" spans="1:11" ht="15" customHeight="1" x14ac:dyDescent="0.25">
      <c r="A16" s="48"/>
    </row>
    <row r="17" spans="1:1" ht="15" customHeight="1" x14ac:dyDescent="0.25">
      <c r="A17" s="41"/>
    </row>
    <row r="18" spans="1:1" ht="15" customHeight="1" x14ac:dyDescent="0.25">
      <c r="A18" s="41"/>
    </row>
    <row r="19" spans="1:1" ht="15" customHeight="1" x14ac:dyDescent="0.25">
      <c r="A19" s="41"/>
    </row>
    <row r="20" spans="1:1" ht="15" customHeight="1" x14ac:dyDescent="0.25">
      <c r="A20" s="41"/>
    </row>
    <row r="21" spans="1:1" ht="15" customHeight="1" x14ac:dyDescent="0.25">
      <c r="A21" s="41"/>
    </row>
    <row r="22" spans="1:1" ht="15" customHeight="1" x14ac:dyDescent="0.25">
      <c r="A22" s="41"/>
    </row>
    <row r="23" spans="1:1" ht="15" customHeight="1" x14ac:dyDescent="0.25">
      <c r="A23" s="41"/>
    </row>
    <row r="24" spans="1:1" ht="15" customHeight="1" x14ac:dyDescent="0.25">
      <c r="A24" s="41"/>
    </row>
    <row r="25" spans="1:1" ht="15" customHeight="1" x14ac:dyDescent="0.25">
      <c r="A25" s="4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23" sqref="A23:XFD23"/>
    </sheetView>
  </sheetViews>
  <sheetFormatPr defaultRowHeight="12.75" x14ac:dyDescent="0.2"/>
  <cols>
    <col min="1" max="1" width="17.7109375" style="50" customWidth="1"/>
    <col min="2" max="2" width="12.28515625" style="50" customWidth="1"/>
    <col min="3" max="16384" width="9.140625" style="50"/>
  </cols>
  <sheetData>
    <row r="1" spans="1:2" ht="25.5" customHeight="1" x14ac:dyDescent="0.2">
      <c r="A1" s="49" t="s">
        <v>46</v>
      </c>
    </row>
    <row r="2" spans="1:2" ht="24.75" customHeight="1" x14ac:dyDescent="0.2">
      <c r="A2" s="51" t="s">
        <v>47</v>
      </c>
      <c r="B2" s="52" t="s">
        <v>68</v>
      </c>
    </row>
    <row r="3" spans="1:2" ht="15" customHeight="1" x14ac:dyDescent="0.25">
      <c r="A3" s="53" t="s">
        <v>48</v>
      </c>
      <c r="B3" s="38">
        <v>535</v>
      </c>
    </row>
    <row r="4" spans="1:2" ht="15" customHeight="1" x14ac:dyDescent="0.25">
      <c r="A4" s="53" t="s">
        <v>49</v>
      </c>
      <c r="B4" s="38">
        <v>249</v>
      </c>
    </row>
    <row r="5" spans="1:2" ht="15" customHeight="1" x14ac:dyDescent="0.25">
      <c r="A5" s="53" t="s">
        <v>50</v>
      </c>
      <c r="B5" s="38">
        <v>204</v>
      </c>
    </row>
    <row r="6" spans="1:2" ht="15" customHeight="1" x14ac:dyDescent="0.25">
      <c r="A6" s="53" t="s">
        <v>51</v>
      </c>
      <c r="B6" s="38">
        <v>174</v>
      </c>
    </row>
    <row r="7" spans="1:2" ht="15" customHeight="1" x14ac:dyDescent="0.25">
      <c r="A7" s="53" t="s">
        <v>52</v>
      </c>
      <c r="B7" s="38">
        <v>101</v>
      </c>
    </row>
    <row r="8" spans="1:2" ht="15" customHeight="1" x14ac:dyDescent="0.25">
      <c r="A8" s="53" t="s">
        <v>55</v>
      </c>
      <c r="B8" s="38">
        <v>85</v>
      </c>
    </row>
    <row r="9" spans="1:2" ht="13.5" x14ac:dyDescent="0.25">
      <c r="A9" s="53" t="s">
        <v>53</v>
      </c>
      <c r="B9" s="38">
        <v>84</v>
      </c>
    </row>
    <row r="10" spans="1:2" ht="13.5" x14ac:dyDescent="0.25">
      <c r="A10" s="53" t="s">
        <v>54</v>
      </c>
      <c r="B10" s="38">
        <v>74</v>
      </c>
    </row>
    <row r="11" spans="1:2" ht="15" customHeight="1" x14ac:dyDescent="0.25">
      <c r="A11" s="53" t="s">
        <v>56</v>
      </c>
      <c r="B11" s="38">
        <v>63</v>
      </c>
    </row>
    <row r="12" spans="1:2" ht="13.5" x14ac:dyDescent="0.25">
      <c r="A12" s="53" t="s">
        <v>61</v>
      </c>
      <c r="B12" s="38">
        <v>62</v>
      </c>
    </row>
    <row r="13" spans="1:2" ht="15" customHeight="1" x14ac:dyDescent="0.25">
      <c r="A13" s="53" t="s">
        <v>59</v>
      </c>
      <c r="B13" s="38">
        <v>52</v>
      </c>
    </row>
    <row r="14" spans="1:2" ht="13.5" x14ac:dyDescent="0.25">
      <c r="A14" s="53" t="s">
        <v>60</v>
      </c>
      <c r="B14" s="38">
        <v>46</v>
      </c>
    </row>
    <row r="15" spans="1:2" ht="13.5" x14ac:dyDescent="0.25">
      <c r="A15" s="53" t="s">
        <v>58</v>
      </c>
      <c r="B15" s="38">
        <v>46</v>
      </c>
    </row>
    <row r="16" spans="1:2" ht="15" customHeight="1" x14ac:dyDescent="0.25">
      <c r="A16" s="53" t="s">
        <v>62</v>
      </c>
      <c r="B16" s="38">
        <v>39</v>
      </c>
    </row>
    <row r="17" spans="1:2" ht="13.5" x14ac:dyDescent="0.25">
      <c r="A17" s="53" t="s">
        <v>63</v>
      </c>
      <c r="B17" s="38">
        <v>39</v>
      </c>
    </row>
    <row r="18" spans="1:2" ht="13.5" x14ac:dyDescent="0.25">
      <c r="A18" s="53" t="s">
        <v>69</v>
      </c>
      <c r="B18" s="38">
        <v>38</v>
      </c>
    </row>
    <row r="19" spans="1:2" ht="13.5" x14ac:dyDescent="0.25">
      <c r="A19" s="53" t="s">
        <v>57</v>
      </c>
      <c r="B19" s="38">
        <v>32</v>
      </c>
    </row>
    <row r="20" spans="1:2" ht="13.5" x14ac:dyDescent="0.25">
      <c r="A20" s="53" t="s">
        <v>65</v>
      </c>
      <c r="B20" s="38">
        <v>31</v>
      </c>
    </row>
    <row r="21" spans="1:2" ht="13.5" x14ac:dyDescent="0.25">
      <c r="A21" s="53" t="s">
        <v>66</v>
      </c>
      <c r="B21" s="38">
        <v>30</v>
      </c>
    </row>
    <row r="22" spans="1:2" ht="13.5" x14ac:dyDescent="0.25">
      <c r="A22" s="53" t="s">
        <v>64</v>
      </c>
      <c r="B22" s="38">
        <v>25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 mjesecima</vt:lpstr>
      <vt:lpstr>nova</vt:lpstr>
      <vt:lpstr>gorivo</vt:lpstr>
      <vt:lpstr>eko</vt:lpstr>
      <vt:lpstr>novi_boja</vt:lpstr>
      <vt:lpstr>marka_novi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 Juljević</dc:creator>
  <cp:lastModifiedBy>Elvir Juljević</cp:lastModifiedBy>
  <cp:lastPrinted>2026-04-02T10:55:25Z</cp:lastPrinted>
  <dcterms:created xsi:type="dcterms:W3CDTF">2025-04-09T11:18:03Z</dcterms:created>
  <dcterms:modified xsi:type="dcterms:W3CDTF">2026-07-16T06:11:47Z</dcterms:modified>
</cp:coreProperties>
</file>