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9155" windowHeight="10770" tabRatio="855" activeTab="4"/>
  </bookViews>
  <sheets>
    <sheet name="Tabela1_varijable" sheetId="1" r:id="rId1"/>
    <sheet name="Tabela2_indikatori " sheetId="2" r:id="rId2"/>
    <sheet name="Tabela3_struktura" sheetId="3" r:id="rId3"/>
    <sheet name="priprema grafika 1" sheetId="4" state="hidden" r:id="rId4"/>
    <sheet name="grafici" sheetId="5" r:id="rId5"/>
  </sheets>
  <externalReferences>
    <externalReference r:id="rId8"/>
    <externalReference r:id="rId9"/>
    <externalReference r:id="rId10"/>
  </externalReferences>
  <definedNames>
    <definedName name="_xlnm.Print_Titles" localSheetId="0">'Tabela1_varijable'!$1:$4</definedName>
    <definedName name="_xlnm.Print_Titles" localSheetId="1">'Tabela2_indikatori '!$1:$4</definedName>
  </definedNames>
  <calcPr fullCalcOnLoad="1"/>
</workbook>
</file>

<file path=xl/sharedStrings.xml><?xml version="1.0" encoding="utf-8"?>
<sst xmlns="http://schemas.openxmlformats.org/spreadsheetml/2006/main" count="401" uniqueCount="132">
  <si>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</si>
  <si>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</si>
  <si>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</si>
  <si>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</si>
  <si>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</si>
  <si>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</si>
  <si>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</si>
  <si>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OPSKRBA ELEKTRIČNOM ENERGIJOM, PLINOM, PAROM I KLIMATIZACIJA</t>
  </si>
  <si>
    <t>ELECTRICITY,  GAS, STEAM AND AIR CONDITIONING SUPPLY</t>
  </si>
  <si>
    <t>E</t>
  </si>
  <si>
    <t>OPSKRBA VODOM; UKLANJANJE OTPADNIH VODA, GOSPODARENJE OTPADOM TE DJELATNOSTI SANACIJE OKOLIŠA</t>
  </si>
  <si>
    <t>WATER SUPPLY;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</si>
  <si>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</si>
  <si>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</si>
  <si>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</si>
  <si>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</si>
  <si>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</si>
  <si>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</si>
  <si>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</si>
  <si>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</si>
  <si>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</si>
  <si>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</si>
  <si>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</si>
  <si>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L</t>
  </si>
  <si>
    <t>POSLOVANJE NEKRETNINAMA</t>
  </si>
  <si>
    <t>REAL ESTATE ACTIVITIES</t>
  </si>
  <si>
    <r>
      <t xml:space="preserve">Broj zaposlenih osoba
</t>
    </r>
    <r>
      <rPr>
        <i/>
        <sz val="7"/>
        <color indexed="8"/>
        <rFont val="Calibri"/>
        <family val="2"/>
      </rPr>
      <t xml:space="preserve">Number of persons employed
 </t>
    </r>
  </si>
  <si>
    <r>
      <t xml:space="preserve">Dodana vrijednost po faktorskim troškovima
</t>
    </r>
    <r>
      <rPr>
        <i/>
        <sz val="7"/>
        <color indexed="8"/>
        <rFont val="Calibri"/>
        <family val="2"/>
      </rPr>
      <t>Value added at factor cost</t>
    </r>
  </si>
  <si>
    <t xml:space="preserve"> KD BiH 2010 (EU NACE Rev. 2) 
Područja djelatnosti</t>
  </si>
  <si>
    <t>KD BiH 2010 (EU NACE Rev. 2)
Sections of activity</t>
  </si>
  <si>
    <t>UKUPNO INDUSTRIJSKE DJELATNOSTI (B, C, D i E)</t>
  </si>
  <si>
    <t>TOTAL OF COVERED ACTIVITIES</t>
  </si>
  <si>
    <t xml:space="preserve">UKUPNO OBUHVAĆENE DJELATNOSTI </t>
  </si>
  <si>
    <r>
      <t xml:space="preserve">Industrijske djelatnosti (B, C, D i E)
</t>
    </r>
    <r>
      <rPr>
        <sz val="7"/>
        <color indexed="8"/>
        <rFont val="Calibri"/>
        <family val="2"/>
      </rPr>
      <t>Industrial activities (B, C, D and E)</t>
    </r>
  </si>
  <si>
    <r>
      <t xml:space="preserve">Građevinarstvo (F)
</t>
    </r>
    <r>
      <rPr>
        <sz val="7"/>
        <color indexed="8"/>
        <rFont val="Calibri"/>
        <family val="2"/>
      </rPr>
      <t>Construction (F)</t>
    </r>
  </si>
  <si>
    <r>
      <t xml:space="preserve">Trgovina na veliko i malo; popravak motornih vozila i motocikla  (G) 
</t>
    </r>
    <r>
      <rPr>
        <sz val="7"/>
        <color indexed="8"/>
        <rFont val="Calibri"/>
        <family val="2"/>
      </rPr>
      <t>Wholesale and retail trade; repair of motor vehicles and motorcycles  (G)</t>
    </r>
    <r>
      <rPr>
        <b/>
        <sz val="7"/>
        <color indexed="8"/>
        <rFont val="Calibri"/>
        <family val="2"/>
      </rPr>
      <t xml:space="preserve">
</t>
    </r>
  </si>
  <si>
    <r>
      <t xml:space="preserve">Usluge (H, I i L)
</t>
    </r>
    <r>
      <rPr>
        <sz val="7"/>
        <color indexed="8"/>
        <rFont val="Calibri"/>
        <family val="2"/>
      </rPr>
      <t>Services (H, I and L)</t>
    </r>
  </si>
  <si>
    <t>TOTAL OF INDUSTRIAL
 ACTIVITIES (B, C, D and E)</t>
  </si>
  <si>
    <t>J</t>
  </si>
  <si>
    <t>M</t>
  </si>
  <si>
    <t>N</t>
  </si>
  <si>
    <t>S</t>
  </si>
  <si>
    <t>INFORMACIJE I KOMUNIKACIJE</t>
  </si>
  <si>
    <t>STRUČNE, ZNANSTVENE I TEHNIČKE DJELATNOSTI</t>
  </si>
  <si>
    <t>ADMINISTRATIVNE I POMOĆNE USLUŽNE DJELATNOSTI</t>
  </si>
  <si>
    <t>OSTALE USLUŽNE DJELATNOSTI</t>
  </si>
  <si>
    <t>PROFESSIONAL, SCIENTIFIC AND TECHNICAL ACTIVITIES</t>
  </si>
  <si>
    <t>ADMINISTRATIVE AND SUPPORT SERVICE ACTIVITIES</t>
  </si>
  <si>
    <t>OTHER SERVICE ACTIVITIES</t>
  </si>
  <si>
    <t>INFORMATION AND COMMUNICATION</t>
  </si>
  <si>
    <t>Small enterprises (0-19)</t>
  </si>
  <si>
    <t>Medium enterprises (20-49)</t>
  </si>
  <si>
    <t>Large enterprises (50 and more)</t>
  </si>
  <si>
    <r>
      <t xml:space="preserve">Promet po zaposlenoj osobi (KM)
</t>
    </r>
    <r>
      <rPr>
        <i/>
        <sz val="8"/>
        <color indexed="8"/>
        <rFont val="Arial"/>
        <family val="2"/>
      </rPr>
      <t>Turnover per person employed (KM)</t>
    </r>
  </si>
  <si>
    <r>
      <t xml:space="preserve">Dodana vrijednost po zaposlenoj osobi
</t>
    </r>
    <r>
      <rPr>
        <i/>
        <sz val="8"/>
        <color indexed="8"/>
        <rFont val="Arial"/>
        <family val="2"/>
      </rPr>
      <t>Value added per person employed</t>
    </r>
  </si>
  <si>
    <r>
      <t xml:space="preserve">Troškovi rada po zaposleniku (KM)
</t>
    </r>
    <r>
      <rPr>
        <i/>
        <sz val="8"/>
        <color indexed="8"/>
        <rFont val="Arial"/>
        <family val="2"/>
      </rPr>
      <t>Labour cost per employee (KM)</t>
    </r>
  </si>
  <si>
    <r>
      <t xml:space="preserve">Profitabilnost
</t>
    </r>
    <r>
      <rPr>
        <i/>
        <sz val="8"/>
        <color indexed="8"/>
        <rFont val="Arial"/>
        <family val="2"/>
      </rPr>
      <t>Profitability</t>
    </r>
  </si>
  <si>
    <r>
      <t xml:space="preserve">Broj zaposlenih osoba
</t>
    </r>
    <r>
      <rPr>
        <i/>
        <sz val="8"/>
        <color indexed="8"/>
        <rFont val="Arial"/>
        <family val="2"/>
      </rPr>
      <t xml:space="preserve">Number of persons employed
 </t>
    </r>
  </si>
  <si>
    <r>
      <t xml:space="preserve">Promet
</t>
    </r>
    <r>
      <rPr>
        <i/>
        <sz val="8"/>
        <color indexed="8"/>
        <rFont val="Arial"/>
        <family val="2"/>
      </rPr>
      <t xml:space="preserve">
Turnover</t>
    </r>
  </si>
  <si>
    <r>
      <t xml:space="preserve">Dodana vrijednost po faktorskim troškovima
</t>
    </r>
    <r>
      <rPr>
        <i/>
        <sz val="8"/>
        <color indexed="8"/>
        <rFont val="Arial"/>
        <family val="2"/>
      </rPr>
      <t>Value added at factor cost</t>
    </r>
  </si>
  <si>
    <r>
      <t xml:space="preserve">Troškovi zaposlenika
   </t>
    </r>
    <r>
      <rPr>
        <i/>
        <sz val="8"/>
        <color indexed="8"/>
        <rFont val="Arial"/>
        <family val="2"/>
      </rPr>
      <t>Personnel costs</t>
    </r>
  </si>
  <si>
    <r>
      <t xml:space="preserve">DJELATNOSTI PRUŽANJA SMJEŠTAJA TE PRIPREME I USLUŽIVANJA HRANE </t>
    </r>
    <r>
      <rPr>
        <b/>
        <sz val="8"/>
        <rFont val="Arial"/>
        <family val="2"/>
      </rPr>
      <t>(HOTELIJERSTVO</t>
    </r>
    <r>
      <rPr>
        <b/>
        <sz val="8"/>
        <color indexed="8"/>
        <rFont val="Arial"/>
        <family val="2"/>
      </rPr>
      <t xml:space="preserve"> I UGOSTITELJSTVO)</t>
    </r>
  </si>
  <si>
    <t xml:space="preserve"> KD BiH 2010  (EU NACE Rev. 2) 
Područja djelatnosti</t>
  </si>
  <si>
    <t>Mala preduzeća (0-19)</t>
  </si>
  <si>
    <t>Srednja preduzeća (20-49)</t>
  </si>
  <si>
    <t>Velika preduzeća (50 i više)</t>
  </si>
  <si>
    <t>PROIZVODNJA I SNABDIJEVANJE ELEKTRIČNOM ENERGIJOM, PLINOM, PAROM I KLIMATIZACIJA</t>
  </si>
  <si>
    <t>SNABDIJEVANJE VODOM; UKLANJANJE OTPADNIH VODA, GOSPODARENJE OTPADOM TE DJELATNOSTI SANACIJE OKOLIŠA</t>
  </si>
  <si>
    <t>STRUČNE, NAUČNE I TEHNIČKE DJELATNOSTI</t>
  </si>
  <si>
    <t>S: OTHER SERVICE ACTIVITIES</t>
  </si>
  <si>
    <t>N: ADMINISTRATIVE AND SUPPORT SERVICE ACTIVITIES</t>
  </si>
  <si>
    <t>M: PROFESSIONAL, SCIENTIFIC AND TECHNICAL ACTIVITIES</t>
  </si>
  <si>
    <t>L: REAL ESTATE ACTIVITIES</t>
  </si>
  <si>
    <t>J: INFORMATION AND COMMUNICATION</t>
  </si>
  <si>
    <t>I: ACCOMMODATION AND FOOD SERVICE ACTIVITIES</t>
  </si>
  <si>
    <t>H: TRANSPORTATION AND STORAGE</t>
  </si>
  <si>
    <t>G:WHOLESALE AND RETAIL TRADE; REPAIR OF MOTOR VEHICLES AND MOTORCYCLES</t>
  </si>
  <si>
    <t>F: CONSTRUCTION</t>
  </si>
  <si>
    <t>E: WATER SUPPLY; SEWERAGE, WASTE MANAGEMENT AND REMEDIATION ACTIVITIES</t>
  </si>
  <si>
    <t>D: ELECTRICITY,  GAS, STEAM AND AIR CONDITIONING SUPPLY</t>
  </si>
  <si>
    <t>B:MINING AND QUARRYING</t>
  </si>
  <si>
    <t>C: MANUFACTURING</t>
  </si>
  <si>
    <t>DJELATNOSTI</t>
  </si>
  <si>
    <t xml:space="preserve">UKUPNO OBUHVAĆENE </t>
  </si>
  <si>
    <t>ACTIVITIES</t>
  </si>
  <si>
    <t xml:space="preserve">TOTAL OF COVERED </t>
  </si>
  <si>
    <t>P</t>
  </si>
  <si>
    <t>OBRAZOVANJE</t>
  </si>
  <si>
    <t>EDUCATION</t>
  </si>
  <si>
    <t>Small enterprises (0-49)</t>
  </si>
  <si>
    <t>Medium enterprises (50-249)</t>
  </si>
  <si>
    <t>Large enterprises (250 and more)</t>
  </si>
  <si>
    <t>Q</t>
  </si>
  <si>
    <t>DJELATNOSTI ZDRAVSTVENE ZAŠTITE I SOCIJALNE ZASTITE</t>
  </si>
  <si>
    <t>HUMAN HEALTH AND SOCIAL WORK ACTIVITIES</t>
  </si>
  <si>
    <t>P: EDUCATION</t>
  </si>
  <si>
    <t>Q: HUMAN HEALTH AND SOCIAL WORK ACTIVITIES</t>
  </si>
  <si>
    <r>
      <t xml:space="preserve">Učešće dodane vrijednosti u vrijednosti proizvodnje (%)
</t>
    </r>
    <r>
      <rPr>
        <i/>
        <sz val="8"/>
        <color indexed="8"/>
        <rFont val="Arial"/>
        <family val="2"/>
      </rPr>
      <t>Percent of Value added on PV (%)</t>
    </r>
  </si>
  <si>
    <t>DJELATNOST ZDRAVSTVENE I SOCIJALNE ZASTITE</t>
  </si>
  <si>
    <r>
      <t xml:space="preserve">Broj zaposlenih osoba
</t>
    </r>
    <r>
      <rPr>
        <i/>
        <sz val="8"/>
        <rFont val="Arial"/>
        <family val="2"/>
      </rPr>
      <t xml:space="preserve">Number of persons employed
 </t>
    </r>
  </si>
  <si>
    <r>
      <t xml:space="preserve">Promet
</t>
    </r>
    <r>
      <rPr>
        <i/>
        <sz val="8"/>
        <rFont val="Arial"/>
        <family val="2"/>
      </rPr>
      <t xml:space="preserve">
Turnover</t>
    </r>
  </si>
  <si>
    <r>
      <t xml:space="preserve">Dodana vrijednost po faktorskim troškovima
</t>
    </r>
    <r>
      <rPr>
        <i/>
        <sz val="8"/>
        <rFont val="Arial"/>
        <family val="2"/>
      </rPr>
      <t>Value added at factor cost</t>
    </r>
  </si>
  <si>
    <r>
      <t xml:space="preserve">Broj preduzeća/poduzeća
</t>
    </r>
    <r>
      <rPr>
        <i/>
        <sz val="8"/>
        <color indexed="8"/>
        <rFont val="Arial"/>
        <family val="2"/>
      </rPr>
      <t xml:space="preserve">Number of enterprises </t>
    </r>
  </si>
  <si>
    <t>Srednja preduz./poduz. (20-49)</t>
  </si>
  <si>
    <t>Velika  preduz./poduz.  (50 i više)</t>
  </si>
  <si>
    <t>Mala  preduz./poduz.  (0-19)</t>
  </si>
  <si>
    <t>Srednja  preduz./poduz.  (20-49)</t>
  </si>
  <si>
    <t>Srednja preduz./poduz.  (20-49)</t>
  </si>
  <si>
    <r>
      <t xml:space="preserve">Broj preduzeća /poduzeća
</t>
    </r>
    <r>
      <rPr>
        <i/>
        <sz val="8"/>
        <rFont val="Arial"/>
        <family val="2"/>
      </rPr>
      <t xml:space="preserve">Number of enterprises </t>
    </r>
  </si>
  <si>
    <t xml:space="preserve">Tabela 3. Učešće osnovnih strukturno poslovnih varijabli po područjima, 2013.                                                             </t>
  </si>
  <si>
    <t>Table 3. Share of basic structural business variables according to Sections, 2013.</t>
  </si>
  <si>
    <t>Table 1. Basic structural business variables according to Section KD BiH 2010 (NACE Rev. 2) and classes of employment, 2013., in KM</t>
  </si>
  <si>
    <t>Table 2. Basic structural business indicators according to Section KD BiH 2010 (NACE Rev. 2) and size of enterprise, 2013.</t>
  </si>
  <si>
    <t xml:space="preserve">Tabela 1. Osnovne strukturno poslovne varijable prema području KD BiH 2010(NACE Rev.2) i prema veličini preduzeća/poduzeća, 2013., u KM                                                             </t>
  </si>
  <si>
    <t xml:space="preserve">Tabela 2. Osnovni strukturno poslovni indikatori prema području KD BiH 2010 i prema veličini preduzeća/poduzeća, 2013.                                                                    </t>
  </si>
  <si>
    <t>Mala preduz./poduz. (0-19)</t>
  </si>
  <si>
    <r>
      <rPr>
        <b/>
        <sz val="8"/>
        <rFont val="Arial"/>
        <family val="2"/>
      </rPr>
      <t xml:space="preserve"> </t>
    </r>
    <r>
      <rPr>
        <b/>
        <sz val="8"/>
        <rFont val="Arial"/>
        <family val="2"/>
      </rPr>
      <t>B</t>
    </r>
    <r>
      <rPr>
        <b/>
        <sz val="8"/>
        <rFont val="Arial"/>
        <family val="2"/>
      </rPr>
      <t>: VAĐENJE RUDA I KAMENA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</si>
  <si>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C</t>
    </r>
    <r>
      <rPr>
        <b/>
        <sz val="8"/>
        <rFont val="Arial"/>
        <family val="2"/>
      </rPr>
      <t>: PRERAĐIVAČKA INDUSTRIJA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</si>
  <si>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D</t>
    </r>
    <r>
      <rPr>
        <b/>
        <sz val="8"/>
        <rFont val="Arial"/>
        <family val="2"/>
      </rPr>
      <t>: PROIZVODNJA I SNABDIJEVANJE ELEKTRIČNOM ENERGIJOM, PLINOM, PAROM I KLIMATIZACIJA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</si>
  <si>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E</t>
    </r>
    <r>
      <rPr>
        <b/>
        <sz val="8"/>
        <rFont val="Arial"/>
        <family val="2"/>
      </rPr>
      <t>: SNABDIJEVANJE VODOM; UKLANJANJE OTPADNIH VODA, GOSPODARENJE OTPADOM TE DJELATNOSTI SANACIJE OKOLIŠA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</si>
  <si>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F</t>
    </r>
    <r>
      <rPr>
        <b/>
        <sz val="8"/>
        <rFont val="Arial"/>
        <family val="2"/>
      </rPr>
      <t>: GRAĐEVINARSTVO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</si>
  <si>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G</t>
    </r>
    <r>
      <rPr>
        <b/>
        <sz val="8"/>
        <rFont val="Arial"/>
        <family val="2"/>
      </rPr>
      <t>: TRGOVINA NA VELIKO I NA MALO; POPRAVAK MOTORNIH VOZILA I MOTOCIKALA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</si>
  <si>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H</t>
    </r>
    <r>
      <rPr>
        <b/>
        <sz val="8"/>
        <rFont val="Arial"/>
        <family val="2"/>
      </rPr>
      <t>: PRIJEVOZ I SKLADIŠTENJE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</si>
  <si>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I</t>
    </r>
    <r>
      <rPr>
        <b/>
        <sz val="8"/>
        <rFont val="Arial"/>
        <family val="2"/>
      </rPr>
      <t>: DJELATNOSTI PRUŽANJA SMJEŠTAJA TE PRIPREME I USLUŽIVANJA HRANE (HOTELIJERSTVO I UGOSTITELJSTVO)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</si>
  <si>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J</t>
    </r>
    <r>
      <rPr>
        <b/>
        <sz val="8"/>
        <rFont val="Arial"/>
        <family val="2"/>
      </rPr>
      <t xml:space="preserve">:  INFORMACIJE I KOMUNIKACIJE 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</si>
  <si>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L</t>
    </r>
    <r>
      <rPr>
        <b/>
        <sz val="8"/>
        <rFont val="Arial"/>
        <family val="2"/>
      </rPr>
      <t>: POSLOVANJE NEKRETNINAMA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</si>
  <si>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M</t>
    </r>
    <r>
      <rPr>
        <b/>
        <sz val="8"/>
        <rFont val="Arial"/>
        <family val="2"/>
      </rPr>
      <t>: STRUČNE, NAUČNE I TEHNIČKE DJELATNOSTI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</si>
  <si>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N</t>
    </r>
    <r>
      <rPr>
        <b/>
        <sz val="8"/>
        <rFont val="Arial"/>
        <family val="2"/>
      </rPr>
      <t>: ADMINISTRATIVNE I POMOĆNE USLUŽNE DJELATNOSTI</t>
    </r>
    <r>
      <rPr>
        <b/>
        <i/>
        <sz val="8"/>
        <rFont val="Arial"/>
        <family val="2"/>
      </rPr>
      <t xml:space="preserve">
</t>
    </r>
  </si>
  <si>
    <r>
      <t>P</t>
    </r>
    <r>
      <rPr>
        <b/>
        <i/>
        <sz val="8"/>
        <rFont val="Arial"/>
        <family val="2"/>
      </rPr>
      <t>: OBRAZOVANJE</t>
    </r>
  </si>
  <si>
    <r>
      <t>Q</t>
    </r>
    <r>
      <rPr>
        <b/>
        <i/>
        <sz val="8"/>
        <rFont val="Arial"/>
        <family val="2"/>
      </rPr>
      <t>:DJELATNOSTI ZDRAVSTVENE ZAŠTITE I SOCIJALNE ZASTITE</t>
    </r>
  </si>
  <si>
    <r>
      <rPr>
        <b/>
        <sz val="8"/>
        <rFont val="Arial"/>
        <family val="2"/>
      </rPr>
      <t>S</t>
    </r>
    <r>
      <rPr>
        <b/>
        <sz val="8"/>
        <rFont val="Arial"/>
        <family val="2"/>
      </rPr>
      <t>: OSTALE USLUŽNE DJELATNOSTI</t>
    </r>
    <r>
      <rPr>
        <b/>
        <i/>
        <sz val="8"/>
        <rFont val="Arial"/>
        <family val="2"/>
      </rPr>
      <t xml:space="preserve">
</t>
    </r>
  </si>
  <si>
    <t>100.0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</si>
</sst>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[$-409]dddd\,\ mmmm\ dd\,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10" xfId="59" applyFont="1" applyFill="1" applyBorder="1" applyAlignment="1">
      <alignment horizontal="left" vertical="top" wrapText="1"/>
      <protection/>
    </xf>
    <xf numFmtId="172" fontId="2" fillId="0" borderId="10" xfId="0" applyNumberFormat="1" applyFont="1" applyBorder="1" applyAlignment="1">
      <alignment/>
    </xf>
    <xf numFmtId="0" fontId="6" fillId="0" borderId="0" xfId="59" applyFont="1" applyFill="1" applyBorder="1" applyAlignment="1">
      <alignment horizontal="left" vertical="top" wrapText="1"/>
      <protection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73" fontId="2" fillId="0" borderId="10" xfId="61" applyNumberFormat="1" applyFont="1" applyFill="1" applyBorder="1" applyAlignment="1">
      <alignment vertical="top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3" fillId="0" borderId="0" xfId="0" applyFont="1" applyAlignment="1">
      <alignment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vertical="center" wrapText="1"/>
    </xf>
    <xf numFmtId="0" fontId="14" fillId="33" borderId="0" xfId="0" applyNumberFormat="1" applyFont="1" applyFill="1" applyBorder="1" applyAlignment="1">
      <alignment horizontal="left" vertical="center" wrapText="1"/>
    </xf>
    <xf numFmtId="0" fontId="7" fillId="0" borderId="0" xfId="58" applyFont="1" applyFill="1" applyBorder="1" applyAlignment="1">
      <alignment horizontal="left" vertical="top" wrapText="1"/>
      <protection/>
    </xf>
    <xf numFmtId="0" fontId="64" fillId="0" borderId="0" xfId="0" applyFont="1" applyAlignment="1">
      <alignment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left" vertical="center" wrapText="1"/>
      <protection/>
    </xf>
    <xf numFmtId="0" fontId="14" fillId="33" borderId="0" xfId="57" applyFont="1" applyFill="1" applyBorder="1" applyAlignment="1">
      <alignment horizontal="center" vertical="center" wrapText="1"/>
      <protection/>
    </xf>
    <xf numFmtId="0" fontId="14" fillId="0" borderId="0" xfId="59" applyFont="1" applyFill="1" applyBorder="1" applyAlignment="1">
      <alignment horizontal="left" vertical="center" wrapText="1"/>
      <protection/>
    </xf>
    <xf numFmtId="0" fontId="9" fillId="33" borderId="0" xfId="57" applyFont="1" applyFill="1" applyBorder="1" applyAlignment="1">
      <alignment horizontal="right" vertical="top" wrapText="1"/>
      <protection/>
    </xf>
    <xf numFmtId="0" fontId="9" fillId="0" borderId="0" xfId="59" applyFont="1" applyFill="1" applyBorder="1" applyAlignment="1">
      <alignment horizontal="left" vertical="top" wrapText="1"/>
      <protection/>
    </xf>
    <xf numFmtId="0" fontId="14" fillId="33" borderId="0" xfId="57" applyFont="1" applyFill="1" applyBorder="1" applyAlignment="1">
      <alignment horizontal="right" vertical="top" wrapText="1"/>
      <protection/>
    </xf>
    <xf numFmtId="0" fontId="14" fillId="0" borderId="0" xfId="59" applyFont="1" applyFill="1" applyBorder="1" applyAlignment="1">
      <alignment horizontal="left" vertical="top" wrapText="1"/>
      <protection/>
    </xf>
    <xf numFmtId="0" fontId="7" fillId="33" borderId="0" xfId="57" applyFont="1" applyFill="1" applyBorder="1" applyAlignment="1">
      <alignment horizontal="right" vertical="top" wrapText="1"/>
      <protection/>
    </xf>
    <xf numFmtId="0" fontId="13" fillId="0" borderId="0" xfId="58" applyFont="1" applyFill="1" applyBorder="1" applyAlignment="1">
      <alignment horizontal="left" vertical="top" wrapText="1"/>
      <protection/>
    </xf>
    <xf numFmtId="0" fontId="14" fillId="0" borderId="0" xfId="59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vertical="top" wrapText="1"/>
      <protection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63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9" fillId="34" borderId="0" xfId="57" applyFont="1" applyFill="1" applyBorder="1" applyAlignment="1">
      <alignment horizontal="center" vertical="center" wrapText="1"/>
      <protection/>
    </xf>
    <xf numFmtId="0" fontId="14" fillId="34" borderId="0" xfId="57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64" fillId="0" borderId="0" xfId="0" applyFont="1" applyAlignment="1">
      <alignment vertical="top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center" vertical="top"/>
    </xf>
    <xf numFmtId="0" fontId="15" fillId="33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9" fillId="0" borderId="0" xfId="0" applyNumberFormat="1" applyFont="1" applyFill="1" applyBorder="1" applyAlignment="1">
      <alignment horizontal="left" wrapText="1"/>
    </xf>
    <xf numFmtId="0" fontId="7" fillId="0" borderId="0" xfId="58" applyFont="1" applyFill="1" applyBorder="1" applyAlignment="1">
      <alignment horizontal="left" wrapText="1"/>
      <protection/>
    </xf>
    <xf numFmtId="0" fontId="9" fillId="33" borderId="0" xfId="0" applyNumberFormat="1" applyFont="1" applyFill="1" applyBorder="1" applyAlignment="1">
      <alignment horizontal="center" wrapText="1"/>
    </xf>
    <xf numFmtId="0" fontId="9" fillId="33" borderId="0" xfId="57" applyFont="1" applyFill="1" applyBorder="1" applyAlignment="1">
      <alignment horizontal="center" wrapText="1"/>
      <protection/>
    </xf>
    <xf numFmtId="0" fontId="9" fillId="0" borderId="0" xfId="59" applyFont="1" applyFill="1" applyBorder="1" applyAlignment="1">
      <alignment horizontal="left" wrapText="1"/>
      <protection/>
    </xf>
    <xf numFmtId="0" fontId="9" fillId="33" borderId="0" xfId="57" applyFont="1" applyFill="1" applyBorder="1" applyAlignment="1">
      <alignment horizontal="right" wrapText="1"/>
      <protection/>
    </xf>
    <xf numFmtId="0" fontId="7" fillId="33" borderId="0" xfId="57" applyFont="1" applyFill="1" applyBorder="1" applyAlignment="1">
      <alignment horizontal="right" wrapText="1"/>
      <protection/>
    </xf>
    <xf numFmtId="0" fontId="7" fillId="33" borderId="0" xfId="57" applyFont="1" applyFill="1" applyBorder="1" applyAlignment="1">
      <alignment wrapText="1"/>
      <protection/>
    </xf>
    <xf numFmtId="0" fontId="9" fillId="34" borderId="0" xfId="57" applyFont="1" applyFill="1" applyBorder="1" applyAlignment="1">
      <alignment horizontal="center" wrapText="1"/>
      <protection/>
    </xf>
    <xf numFmtId="0" fontId="64" fillId="0" borderId="0" xfId="0" applyFont="1" applyAlignment="1">
      <alignment/>
    </xf>
    <xf numFmtId="0" fontId="7" fillId="0" borderId="12" xfId="0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61" applyNumberFormat="1" applyFont="1" applyFill="1" applyBorder="1" applyAlignment="1">
      <alignment horizontal="right" vertical="center" wrapText="1"/>
      <protection/>
    </xf>
    <xf numFmtId="3" fontId="11" fillId="0" borderId="0" xfId="61" applyNumberFormat="1" applyFont="1" applyFill="1" applyBorder="1" applyAlignment="1">
      <alignment vertical="center" wrapText="1"/>
      <protection/>
    </xf>
    <xf numFmtId="3" fontId="7" fillId="0" borderId="0" xfId="0" applyNumberFormat="1" applyFont="1" applyAlignment="1">
      <alignment wrapText="1"/>
    </xf>
    <xf numFmtId="173" fontId="7" fillId="0" borderId="0" xfId="0" applyNumberFormat="1" applyFont="1" applyAlignment="1">
      <alignment wrapText="1"/>
    </xf>
    <xf numFmtId="173" fontId="7" fillId="0" borderId="0" xfId="0" applyNumberFormat="1" applyFont="1" applyAlignment="1">
      <alignment/>
    </xf>
    <xf numFmtId="173" fontId="7" fillId="0" borderId="12" xfId="0" applyNumberFormat="1" applyFont="1" applyBorder="1" applyAlignment="1">
      <alignment wrapText="1"/>
    </xf>
    <xf numFmtId="173" fontId="7" fillId="0" borderId="0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3" fontId="7" fillId="33" borderId="0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vertical="top"/>
    </xf>
    <xf numFmtId="3" fontId="9" fillId="33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top"/>
    </xf>
    <xf numFmtId="0" fontId="11" fillId="0" borderId="0" xfId="59" applyFont="1" applyFill="1" applyBorder="1" applyAlignment="1">
      <alignment horizontal="left" vertical="top" wrapText="1"/>
      <protection/>
    </xf>
    <xf numFmtId="172" fontId="63" fillId="0" borderId="0" xfId="0" applyNumberFormat="1" applyFont="1" applyAlignment="1">
      <alignment/>
    </xf>
    <xf numFmtId="1" fontId="63" fillId="0" borderId="0" xfId="0" applyNumberFormat="1" applyFont="1" applyAlignment="1">
      <alignment/>
    </xf>
    <xf numFmtId="0" fontId="38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9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33" borderId="0" xfId="0" applyNumberFormat="1" applyFont="1" applyFill="1" applyBorder="1" applyAlignment="1">
      <alignment vertical="top" wrapText="1"/>
    </xf>
    <xf numFmtId="0" fontId="15" fillId="0" borderId="0" xfId="0" applyFont="1" applyAlignment="1">
      <alignment horizontal="center" vertical="top"/>
    </xf>
    <xf numFmtId="0" fontId="16" fillId="33" borderId="0" xfId="0" applyNumberFormat="1" applyFont="1" applyFill="1" applyBorder="1" applyAlignment="1">
      <alignment vertical="top"/>
    </xf>
    <xf numFmtId="0" fontId="16" fillId="33" borderId="0" xfId="0" applyNumberFormat="1" applyFont="1" applyFill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172" fontId="11" fillId="0" borderId="13" xfId="0" applyNumberFormat="1" applyFont="1" applyFill="1" applyBorder="1" applyAlignment="1">
      <alignment horizontal="center" vertical="center" wrapText="1"/>
    </xf>
    <xf numFmtId="172" fontId="11" fillId="0" borderId="14" xfId="0" applyNumberFormat="1" applyFont="1" applyFill="1" applyBorder="1" applyAlignment="1">
      <alignment vertical="center" wrapText="1"/>
    </xf>
    <xf numFmtId="172" fontId="11" fillId="0" borderId="15" xfId="0" applyNumberFormat="1" applyFont="1" applyFill="1" applyBorder="1" applyAlignment="1">
      <alignment vertical="center" wrapText="1"/>
    </xf>
    <xf numFmtId="3" fontId="7" fillId="0" borderId="0" xfId="60" applyNumberFormat="1" applyFont="1" applyFill="1" applyBorder="1" applyAlignment="1">
      <alignment horizontal="right" vertical="center" wrapText="1"/>
      <protection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vertical="center"/>
    </xf>
    <xf numFmtId="3" fontId="64" fillId="0" borderId="0" xfId="0" applyNumberFormat="1" applyFont="1" applyFill="1" applyAlignment="1">
      <alignment vertical="center"/>
    </xf>
    <xf numFmtId="3" fontId="10" fillId="0" borderId="0" xfId="61" applyNumberFormat="1" applyFont="1" applyFill="1" applyBorder="1" applyAlignment="1">
      <alignment horizontal="right" vertical="center" wrapText="1"/>
      <protection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173" fontId="11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73" fontId="10" fillId="0" borderId="0" xfId="0" applyNumberFormat="1" applyFont="1" applyFill="1" applyBorder="1" applyAlignment="1">
      <alignment horizontal="right" vertical="center" wrapText="1"/>
    </xf>
    <xf numFmtId="3" fontId="64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 wrapText="1"/>
    </xf>
    <xf numFmtId="173" fontId="64" fillId="0" borderId="0" xfId="0" applyNumberFormat="1" applyFont="1" applyAlignment="1">
      <alignment vertical="center"/>
    </xf>
    <xf numFmtId="3" fontId="65" fillId="0" borderId="0" xfId="0" applyNumberFormat="1" applyFont="1" applyFill="1" applyBorder="1" applyAlignment="1">
      <alignment horizontal="right" vertical="center" wrapText="1"/>
    </xf>
    <xf numFmtId="3" fontId="9" fillId="0" borderId="0" xfId="61" applyNumberFormat="1" applyFont="1" applyFill="1" applyBorder="1" applyAlignment="1">
      <alignment horizontal="right" vertical="center" wrapText="1"/>
      <protection/>
    </xf>
    <xf numFmtId="173" fontId="11" fillId="0" borderId="0" xfId="61" applyNumberFormat="1" applyFont="1" applyFill="1" applyBorder="1" applyAlignment="1">
      <alignment horizontal="right" vertical="center" wrapText="1"/>
      <protection/>
    </xf>
    <xf numFmtId="3" fontId="64" fillId="0" borderId="0" xfId="0" applyNumberFormat="1" applyFont="1" applyAlignment="1">
      <alignment vertical="center"/>
    </xf>
    <xf numFmtId="3" fontId="7" fillId="0" borderId="0" xfId="61" applyNumberFormat="1" applyFont="1" applyFill="1" applyBorder="1" applyAlignment="1">
      <alignment horizontal="right" vertical="center" wrapText="1"/>
      <protection/>
    </xf>
    <xf numFmtId="173" fontId="10" fillId="0" borderId="0" xfId="61" applyNumberFormat="1" applyFont="1" applyFill="1" applyBorder="1" applyAlignment="1">
      <alignment horizontal="right" vertical="center" wrapText="1"/>
      <protection/>
    </xf>
    <xf numFmtId="3" fontId="9" fillId="0" borderId="0" xfId="61" applyNumberFormat="1" applyFont="1" applyFill="1" applyBorder="1" applyAlignment="1">
      <alignment vertical="center" wrapText="1"/>
      <protection/>
    </xf>
    <xf numFmtId="173" fontId="11" fillId="0" borderId="0" xfId="61" applyNumberFormat="1" applyFont="1" applyFill="1" applyBorder="1" applyAlignment="1">
      <alignment vertical="center" wrapText="1"/>
      <protection/>
    </xf>
    <xf numFmtId="3" fontId="6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17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64" fillId="0" borderId="0" xfId="0" applyNumberFormat="1" applyFont="1" applyAlignment="1">
      <alignment vertical="center" wrapText="1"/>
    </xf>
    <xf numFmtId="172" fontId="10" fillId="0" borderId="0" xfId="61" applyNumberFormat="1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7" fillId="0" borderId="0" xfId="0" applyNumberFormat="1" applyFont="1" applyFill="1" applyAlignment="1">
      <alignment/>
    </xf>
    <xf numFmtId="173" fontId="9" fillId="0" borderId="0" xfId="0" applyNumberFormat="1" applyFont="1" applyFill="1" applyBorder="1" applyAlignment="1">
      <alignment horizontal="right" wrapText="1"/>
    </xf>
    <xf numFmtId="173" fontId="7" fillId="0" borderId="0" xfId="0" applyNumberFormat="1" applyFont="1" applyFill="1" applyBorder="1" applyAlignment="1">
      <alignment horizontal="right" wrapText="1"/>
    </xf>
    <xf numFmtId="173" fontId="64" fillId="0" borderId="0" xfId="0" applyNumberFormat="1" applyFont="1" applyFill="1" applyBorder="1" applyAlignment="1">
      <alignment horizontal="right" wrapText="1"/>
    </xf>
    <xf numFmtId="173" fontId="65" fillId="0" borderId="0" xfId="0" applyNumberFormat="1" applyFont="1" applyFill="1" applyBorder="1" applyAlignment="1">
      <alignment horizontal="right" wrapText="1"/>
    </xf>
    <xf numFmtId="173" fontId="9" fillId="0" borderId="0" xfId="61" applyNumberFormat="1" applyFont="1" applyFill="1" applyBorder="1" applyAlignment="1">
      <alignment horizontal="right" wrapText="1"/>
      <protection/>
    </xf>
    <xf numFmtId="173" fontId="7" fillId="0" borderId="0" xfId="61" applyNumberFormat="1" applyFont="1" applyFill="1" applyBorder="1" applyAlignment="1">
      <alignment horizontal="right" wrapText="1"/>
      <protection/>
    </xf>
    <xf numFmtId="173" fontId="9" fillId="0" borderId="0" xfId="61" applyNumberFormat="1" applyFont="1" applyFill="1" applyBorder="1" applyAlignment="1">
      <alignment wrapText="1"/>
      <protection/>
    </xf>
    <xf numFmtId="173" fontId="64" fillId="0" borderId="0" xfId="0" applyNumberFormat="1" applyFont="1" applyFill="1" applyAlignment="1">
      <alignment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center" vertical="center" wrapText="1"/>
    </xf>
    <xf numFmtId="0" fontId="13" fillId="33" borderId="18" xfId="0" applyNumberFormat="1" applyFont="1" applyFill="1" applyBorder="1" applyAlignment="1">
      <alignment horizontal="center" vertical="center" wrapText="1"/>
    </xf>
    <xf numFmtId="0" fontId="13" fillId="33" borderId="21" xfId="0" applyNumberFormat="1" applyFont="1" applyFill="1" applyBorder="1" applyAlignment="1">
      <alignment horizontal="center" vertical="center" wrapText="1"/>
    </xf>
    <xf numFmtId="0" fontId="13" fillId="33" borderId="20" xfId="0" applyNumberFormat="1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center" wrapText="1"/>
    </xf>
    <xf numFmtId="3" fontId="7" fillId="33" borderId="17" xfId="0" applyNumberFormat="1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wrapText="1"/>
    </xf>
    <xf numFmtId="173" fontId="7" fillId="0" borderId="16" xfId="0" applyNumberFormat="1" applyFont="1" applyFill="1" applyBorder="1" applyAlignment="1">
      <alignment horizontal="center" wrapText="1"/>
    </xf>
    <xf numFmtId="173" fontId="7" fillId="0" borderId="17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1" fillId="33" borderId="23" xfId="0" applyNumberFormat="1" applyFont="1" applyFill="1" applyBorder="1" applyAlignment="1">
      <alignment horizontal="center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172" fontId="11" fillId="33" borderId="25" xfId="0" applyNumberFormat="1" applyFont="1" applyFill="1" applyBorder="1" applyAlignment="1">
      <alignment horizontal="center" vertical="center" wrapText="1"/>
    </xf>
    <xf numFmtId="172" fontId="11" fillId="33" borderId="26" xfId="0" applyNumberFormat="1" applyFont="1" applyFill="1" applyBorder="1" applyAlignment="1">
      <alignment horizontal="center" vertical="center" wrapText="1"/>
    </xf>
    <xf numFmtId="172" fontId="11" fillId="0" borderId="25" xfId="0" applyNumberFormat="1" applyFont="1" applyFill="1" applyBorder="1" applyAlignment="1">
      <alignment horizontal="center" vertical="center" wrapText="1"/>
    </xf>
    <xf numFmtId="172" fontId="11" fillId="0" borderId="26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top" wrapText="1"/>
    </xf>
    <xf numFmtId="0" fontId="11" fillId="0" borderId="28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lase zaposlenih 3" xfId="57"/>
    <cellStyle name="Normal_Oblasti" xfId="58"/>
    <cellStyle name="Normal_Sheet1" xfId="59"/>
    <cellStyle name="Normal_Sheet1_1" xfId="60"/>
    <cellStyle name="Normal_Tabela1_podrucja, oblasti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Grafikon 1.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Struktura broja zaposlenih u uk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pno posmatranim djelatnostima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Chart 1. Structure of number of persons employed intotal of observation activities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325"/>
          <c:y val="0.3395"/>
          <c:w val="0.30075"/>
          <c:h val="0.5075"/>
        </c:manualLayout>
      </c:layout>
      <c:pieChart>
        <c:varyColors val="1"/>
        <c:ser>
          <c:idx val="0"/>
          <c:order val="0"/>
          <c:tx>
            <c:strRef>
              <c:f>'priprema grafika 1'!$B$1:$B$2</c:f>
              <c:strCache>
                <c:ptCount val="1"/>
                <c:pt idx="0">
                  <c:v>Broj zaposlenih osoba
Number of persons employed
 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3B3B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18181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505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Usluge (H, I , L, M, N,P, Q i S)
Services (H, I, L, M, N,P Q  and S)
23.3%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1'!$A$3:$A$6</c:f>
              <c:strCache/>
            </c:strRef>
          </c:cat>
          <c:val>
            <c:numRef>
              <c:f>'priprema grafika 1'!$B$3:$B$6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Grafikon 2. Struktura dodane vrijednosti po faktorskim troškovima u ukupno posmatranim djelatnostima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Chart 2. Structure of value added at factor cost in total of observation activities</a:t>
            </a:r>
          </a:p>
        </c:rich>
      </c:tx>
      <c:layout>
        <c:manualLayout>
          <c:xMode val="factor"/>
          <c:yMode val="factor"/>
          <c:x val="0.018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30675"/>
          <c:w val="0.34475"/>
          <c:h val="0.56775"/>
        </c:manualLayout>
      </c:layout>
      <c:pieChart>
        <c:varyColors val="1"/>
        <c:ser>
          <c:idx val="0"/>
          <c:order val="0"/>
          <c:tx>
            <c:strRef>
              <c:f>'priprema grafika 1'!$B$27</c:f>
              <c:strCache>
                <c:ptCount val="1"/>
                <c:pt idx="0">
                  <c:v>Dodana vrijednost po faktorskim troškovima
Value added at factor cost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B3B3B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18181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505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Industrijske djelatnosti (B, C, D i E)
Industrial activities (B, C, D and E)
38%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Građevinarstvo (F)
Construction (F)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8.1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Trgovina na veliko i malo; popravak motornih vozila i motocikla  (G) 
Wholesale and retail trade; repair of motor vehicles and motorcycles  (G)
29.1%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Usluge (H, I, L, M, N, P, Q i S)
Services (H, I, L , M, N, P, Q and S)
24.8%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1'!$A$28:$A$31</c:f>
              <c:strCache/>
            </c:strRef>
          </c:cat>
          <c:val>
            <c:numRef>
              <c:f>'priprema grafika 1'!$B$28:$B$31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1.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Struktura broja zaposlenih u uk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u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pno posmatranim djelatnostima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, 2013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1. Structure of number of persons employed in total of observation activities, 2013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25"/>
          <c:y val="0.315"/>
          <c:w val="0.34525"/>
          <c:h val="0.5095"/>
        </c:manualLayout>
      </c:layout>
      <c:pieChart>
        <c:varyColors val="1"/>
        <c:ser>
          <c:idx val="0"/>
          <c:order val="0"/>
          <c:tx>
            <c:strRef>
              <c:f>'priprema grafika 1'!$B$1:$B$2</c:f>
              <c:strCache>
                <c:ptCount val="1"/>
                <c:pt idx="0">
                  <c:v>Broj zaposlenih osoba
Number of persons employed
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Industrijske djelatnosti (B, C, D i E)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Industrial activities (B, C, D and E)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Građevinarstvo (F)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Construction (F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Trgovina na veliko i malo; popravak motornih vozila i motocikla  (G)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Wholesale and retail trade; repair of motor vehicles and motorcycles  (G)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Usluge (H,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I, J, L, M, N, P, Q, S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Services (H,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I, J, L, M, N, P, Q, S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1'!$A$3:$A$6</c:f>
              <c:strCache>
                <c:ptCount val="4"/>
                <c:pt idx="0">
                  <c:v>Industrijske djelatnosti (B, C, D i E)
Industrial activities (B, C, D and E)</c:v>
                </c:pt>
                <c:pt idx="1">
                  <c:v>Građevinarstvo (F)
Construction (F)</c:v>
                </c:pt>
                <c:pt idx="2">
                  <c:v>Trgovina na veliko i malo; popravak motornih vozila i motocikla  (G) 
Wholesale and retail trade; repair of motor vehicles and motorcycles  (G)
</c:v>
                </c:pt>
                <c:pt idx="3">
                  <c:v>Usluge (H, I i L)
Services (H, I and L)</c:v>
                </c:pt>
              </c:strCache>
            </c:strRef>
          </c:cat>
          <c:val>
            <c:numRef>
              <c:f>'priprema grafika 1'!$B$3:$B$6</c:f>
              <c:numCache>
                <c:ptCount val="4"/>
                <c:pt idx="0">
                  <c:v>40.9</c:v>
                </c:pt>
                <c:pt idx="1">
                  <c:v>8.4</c:v>
                </c:pt>
                <c:pt idx="2">
                  <c:v>27.4</c:v>
                </c:pt>
                <c:pt idx="3">
                  <c:v>23.3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2. Struktura dodane vrijednosti po faktorskim troškovima u ukupno posmatranim djelatnostima, 2013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2. Structure of value added at factor cost in total of observation activities,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2013</a:t>
            </a:r>
          </a:p>
        </c:rich>
      </c:tx>
      <c:layout>
        <c:manualLayout>
          <c:xMode val="factor"/>
          <c:yMode val="factor"/>
          <c:x val="0.021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675"/>
          <c:y val="0.31225"/>
          <c:w val="0.338"/>
          <c:h val="0.4745"/>
        </c:manualLayout>
      </c:layout>
      <c:pieChart>
        <c:varyColors val="1"/>
        <c:ser>
          <c:idx val="0"/>
          <c:order val="0"/>
          <c:tx>
            <c:strRef>
              <c:f>'priprema grafika 1'!$B$27</c:f>
              <c:strCache>
                <c:ptCount val="1"/>
                <c:pt idx="0">
                  <c:v>Dodana vrijednost po faktorskim troškovima
Value added at factor cost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Industrijske djelatnosti (B, C, D i E)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Industrial activities (B, C, D and E)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42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Građevinarstvo (F)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Construction (F)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Trgovina na veliko i malo; popravak motornih vozila i motocikla  (G)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Wholesale and retail trade; repair of motor vehicles and motorcycles  (G)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Usluge (H,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I, J, L, M, N, P, Q, S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Services (H,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I, J, L, M, N, P, Q, S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1'!$A$28:$A$31</c:f>
              <c:strCache>
                <c:ptCount val="4"/>
                <c:pt idx="0">
                  <c:v>Industrijske djelatnosti (B, C, D i E)
Industrial activities (B, C, D and E)</c:v>
                </c:pt>
                <c:pt idx="1">
                  <c:v>Građevinarstvo (F)
Construction (F)</c:v>
                </c:pt>
                <c:pt idx="2">
                  <c:v>Trgovina na veliko i malo; popravak motornih vozila i motocikla  (G) 
Wholesale and retail trade; repair of motor vehicles and motorcycles  (G)
</c:v>
                </c:pt>
                <c:pt idx="3">
                  <c:v>Usluge (H, I i L)
Services (H, I and L)</c:v>
                </c:pt>
              </c:strCache>
            </c:strRef>
          </c:cat>
          <c:val>
            <c:numRef>
              <c:f>'priprema grafika 1'!$B$28:$B$31</c:f>
              <c:numCache>
                <c:ptCount val="4"/>
                <c:pt idx="0">
                  <c:v>38</c:v>
                </c:pt>
                <c:pt idx="1">
                  <c:v>8.1</c:v>
                </c:pt>
                <c:pt idx="2">
                  <c:v>29.1</c:v>
                </c:pt>
                <c:pt idx="3">
                  <c:v>24.8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3.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Struktura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dodane vrijednosti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prema veličini preduzeća/poduzeća, 2013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3. Structure of value added at factor cost by size of enterprise, 2013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7275"/>
          <c:w val="0.842"/>
          <c:h val="0.7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Mala preduz.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/poduz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.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Small enterprises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(0-19)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Srednja preduz./poduz.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Medium enterprises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(20-49)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Velika  preduz./poduz.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+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Large enterprises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65%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Tabela1_varijable!$B$8:$B$10</c:f>
              <c:strCache>
                <c:ptCount val="3"/>
                <c:pt idx="0">
                  <c:v>Mala preduz./poduz. (0-19)</c:v>
                </c:pt>
                <c:pt idx="1">
                  <c:v>Srednja preduz./poduz. (20-49)</c:v>
                </c:pt>
                <c:pt idx="2">
                  <c:v>Velika  preduz./poduz.  (50 i više)</c:v>
                </c:pt>
              </c:strCache>
            </c:strRef>
          </c:cat>
          <c:val>
            <c:numRef>
              <c:f>Tabela1_varijable!$F$8:$F$10</c:f>
              <c:numCache>
                <c:ptCount val="3"/>
                <c:pt idx="0">
                  <c:v>1766532277.7820222</c:v>
                </c:pt>
                <c:pt idx="1">
                  <c:v>1031884210.8746924</c:v>
                </c:pt>
                <c:pt idx="2">
                  <c:v>5086063382.005005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4.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Struktura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broja zaposlenih prema veličini preduzeća/poduzeća, 2013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4. Structure of number of person employed  by size of enterprise, 2013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8025"/>
          <c:w val="0.842"/>
          <c:h val="0.73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Mala preduz./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poduz. (0-19)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Small enterprises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Srednja preduz./poduz.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(20-49)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Medium enterprises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Velika  preduz./poduz. 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+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Large enterprises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62%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Tabela1_varijable!$B$8:$B$10</c:f>
              <c:strCache>
                <c:ptCount val="3"/>
                <c:pt idx="0">
                  <c:v>Mala preduz./poduz. (0-19)</c:v>
                </c:pt>
                <c:pt idx="1">
                  <c:v>Srednja preduz./poduz. (20-49)</c:v>
                </c:pt>
                <c:pt idx="2">
                  <c:v>Velika  preduz./poduz.  (50 i više)</c:v>
                </c:pt>
              </c:strCache>
            </c:strRef>
          </c:cat>
          <c:val>
            <c:numRef>
              <c:f>Tabela1_varijable!$D$8:$D$10</c:f>
              <c:numCache>
                <c:ptCount val="3"/>
                <c:pt idx="0">
                  <c:v>58561.37183107623</c:v>
                </c:pt>
                <c:pt idx="1">
                  <c:v>36594.85755386275</c:v>
                </c:pt>
                <c:pt idx="2">
                  <c:v>157859.37014027036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142875</xdr:rowOff>
    </xdr:from>
    <xdr:to>
      <xdr:col>7</xdr:col>
      <xdr:colOff>152400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04775" y="1876425"/>
        <a:ext cx="5495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32</xdr:row>
      <xdr:rowOff>142875</xdr:rowOff>
    </xdr:from>
    <xdr:to>
      <xdr:col>7</xdr:col>
      <xdr:colOff>47625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104775" y="7734300"/>
        <a:ext cx="53911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104775</xdr:rowOff>
    </xdr:from>
    <xdr:to>
      <xdr:col>10</xdr:col>
      <xdr:colOff>590550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381000" y="104775"/>
        <a:ext cx="6305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26</xdr:row>
      <xdr:rowOff>28575</xdr:rowOff>
    </xdr:from>
    <xdr:to>
      <xdr:col>10</xdr:col>
      <xdr:colOff>600075</xdr:colOff>
      <xdr:row>49</xdr:row>
      <xdr:rowOff>161925</xdr:rowOff>
    </xdr:to>
    <xdr:graphicFrame>
      <xdr:nvGraphicFramePr>
        <xdr:cNvPr id="2" name="Chart 2"/>
        <xdr:cNvGraphicFramePr/>
      </xdr:nvGraphicFramePr>
      <xdr:xfrm>
        <a:off x="390525" y="4914900"/>
        <a:ext cx="63055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400050</xdr:colOff>
      <xdr:row>52</xdr:row>
      <xdr:rowOff>0</xdr:rowOff>
    </xdr:from>
    <xdr:to>
      <xdr:col>11</xdr:col>
      <xdr:colOff>19050</xdr:colOff>
      <xdr:row>73</xdr:row>
      <xdr:rowOff>76200</xdr:rowOff>
    </xdr:to>
    <xdr:graphicFrame>
      <xdr:nvGraphicFramePr>
        <xdr:cNvPr id="3" name="Chart 3"/>
        <xdr:cNvGraphicFramePr/>
      </xdr:nvGraphicFramePr>
      <xdr:xfrm>
        <a:off x="400050" y="9839325"/>
        <a:ext cx="632460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381000</xdr:colOff>
      <xdr:row>79</xdr:row>
      <xdr:rowOff>171450</xdr:rowOff>
    </xdr:from>
    <xdr:to>
      <xdr:col>10</xdr:col>
      <xdr:colOff>590550</xdr:colOff>
      <xdr:row>101</xdr:row>
      <xdr:rowOff>114300</xdr:rowOff>
    </xdr:to>
    <xdr:graphicFrame>
      <xdr:nvGraphicFramePr>
        <xdr:cNvPr id="4" name="Chart 4"/>
        <xdr:cNvGraphicFramePr/>
      </xdr:nvGraphicFramePr>
      <xdr:xfrm>
        <a:off x="381000" y="15154275"/>
        <a:ext cx="63055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no_ind_Ukupno%20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dno_i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adno_indik_ukup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jena_nace41empcl"/>
    </sheetNames>
    <sheetDataSet>
      <sheetData sheetId="0">
        <row r="2">
          <cell r="BK2">
            <v>73343.94138857444</v>
          </cell>
          <cell r="BL2">
            <v>50361.62544361544</v>
          </cell>
          <cell r="BM2">
            <v>57.98665981390475</v>
          </cell>
          <cell r="BN2">
            <v>11443.17309440133</v>
          </cell>
        </row>
        <row r="3">
          <cell r="BK3">
            <v>74630.02248729877</v>
          </cell>
          <cell r="BL3">
            <v>24694.173407101578</v>
          </cell>
          <cell r="BM3">
            <v>35.30999099176271</v>
          </cell>
          <cell r="BN3">
            <v>14220.67116902104</v>
          </cell>
        </row>
        <row r="4">
          <cell r="BK4">
            <v>38926.14172191191</v>
          </cell>
          <cell r="BL4">
            <v>27109.19358568559</v>
          </cell>
          <cell r="BM4">
            <v>66.29522431423688</v>
          </cell>
          <cell r="BN4">
            <v>24714.478329937574</v>
          </cell>
        </row>
        <row r="5">
          <cell r="BK5">
            <v>103718.12199354055</v>
          </cell>
          <cell r="BL5">
            <v>24580.895670742917</v>
          </cell>
          <cell r="BM5">
            <v>27.6869074793075</v>
          </cell>
          <cell r="BN5">
            <v>11384.096901140078</v>
          </cell>
        </row>
        <row r="6">
          <cell r="BK6">
            <v>107625.77522430081</v>
          </cell>
          <cell r="BL6">
            <v>24960.343190435367</v>
          </cell>
          <cell r="BM6">
            <v>27.658811221220336</v>
          </cell>
          <cell r="BN6">
            <v>12378.301100783296</v>
          </cell>
        </row>
        <row r="7">
          <cell r="BK7">
            <v>103860.70180780622</v>
          </cell>
          <cell r="BL7">
            <v>25578.40650919049</v>
          </cell>
          <cell r="BM7">
            <v>26.393037856985167</v>
          </cell>
          <cell r="BN7">
            <v>15443.30416221503</v>
          </cell>
        </row>
        <row r="8">
          <cell r="BK8">
            <v>2041584.4569584532</v>
          </cell>
          <cell r="BL8">
            <v>70742.56056223561</v>
          </cell>
          <cell r="BM8">
            <v>50.70805540943032</v>
          </cell>
          <cell r="BN8">
            <v>20182.96606049072</v>
          </cell>
        </row>
        <row r="9">
          <cell r="BK9">
            <v>57989.526595765295</v>
          </cell>
          <cell r="BL9">
            <v>30890.59574468938</v>
          </cell>
          <cell r="BM9">
            <v>52.61834010047971</v>
          </cell>
          <cell r="BN9">
            <v>24472.882978727455</v>
          </cell>
        </row>
        <row r="10">
          <cell r="BK10">
            <v>193081.85771440525</v>
          </cell>
          <cell r="BL10">
            <v>86321.56919099002</v>
          </cell>
          <cell r="BM10">
            <v>48.365654995306976</v>
          </cell>
          <cell r="BN10">
            <v>37063.626618218615</v>
          </cell>
        </row>
        <row r="11">
          <cell r="BK11">
            <v>150479.16100076257</v>
          </cell>
          <cell r="BL11">
            <v>24981.925825421764</v>
          </cell>
          <cell r="BM11">
            <v>29.059089971649865</v>
          </cell>
          <cell r="BN11">
            <v>15105.668626818358</v>
          </cell>
        </row>
        <row r="12">
          <cell r="BK12">
            <v>48885.31700040986</v>
          </cell>
          <cell r="BL12">
            <v>22262.056421750785</v>
          </cell>
          <cell r="BM12">
            <v>50.8793742734398</v>
          </cell>
          <cell r="BN12">
            <v>17036.973273991203</v>
          </cell>
        </row>
        <row r="13">
          <cell r="BK13">
            <v>48638.49257967342</v>
          </cell>
          <cell r="BL13">
            <v>23986.67708818075</v>
          </cell>
          <cell r="BM13">
            <v>47.21013845950711</v>
          </cell>
          <cell r="BN13">
            <v>20833.220270632388</v>
          </cell>
        </row>
        <row r="14">
          <cell r="BK14">
            <v>78688.82677235633</v>
          </cell>
          <cell r="BL14">
            <v>26899.015082356636</v>
          </cell>
          <cell r="BM14">
            <v>40.32981995638541</v>
          </cell>
          <cell r="BN14">
            <v>11966.35628799628</v>
          </cell>
        </row>
        <row r="15">
          <cell r="BK15">
            <v>76576.75221825906</v>
          </cell>
          <cell r="BL15">
            <v>24952.797246056904</v>
          </cell>
          <cell r="BM15">
            <v>33.20593634623818</v>
          </cell>
          <cell r="BN15">
            <v>12209.756228955239</v>
          </cell>
        </row>
        <row r="16">
          <cell r="BK16">
            <v>106574.83583255061</v>
          </cell>
          <cell r="BL16">
            <v>31875.23165745185</v>
          </cell>
          <cell r="BM16">
            <v>28.729472851676054</v>
          </cell>
          <cell r="BN16">
            <v>14491.820221377644</v>
          </cell>
        </row>
        <row r="17">
          <cell r="BK17">
            <v>242347.26034385123</v>
          </cell>
          <cell r="BL17">
            <v>31649.17120153753</v>
          </cell>
          <cell r="BM17">
            <v>57.74047777872578</v>
          </cell>
          <cell r="BN17">
            <v>13622.321316186122</v>
          </cell>
        </row>
        <row r="18">
          <cell r="BK18">
            <v>358214.5616415327</v>
          </cell>
          <cell r="BL18">
            <v>34367.45283905087</v>
          </cell>
          <cell r="BM18">
            <v>53.83789775965526</v>
          </cell>
          <cell r="BN18">
            <v>15966.356873306766</v>
          </cell>
        </row>
        <row r="19">
          <cell r="BK19">
            <v>273683.6497093327</v>
          </cell>
          <cell r="BL19">
            <v>26796.97945296852</v>
          </cell>
          <cell r="BM19">
            <v>55.591217632684376</v>
          </cell>
          <cell r="BN19">
            <v>14322.858338354454</v>
          </cell>
        </row>
        <row r="23">
          <cell r="BK23">
            <v>117417.76840788193</v>
          </cell>
          <cell r="BL23">
            <v>35496.03373083948</v>
          </cell>
          <cell r="BM23">
            <v>34.4735591450902</v>
          </cell>
          <cell r="BN23">
            <v>13865.43083736734</v>
          </cell>
        </row>
        <row r="24">
          <cell r="BK24">
            <v>167473.52647477327</v>
          </cell>
          <cell r="BL24">
            <v>30200.360794651748</v>
          </cell>
          <cell r="BM24">
            <v>32.59259208353637</v>
          </cell>
          <cell r="BN24">
            <v>14580.038231286757</v>
          </cell>
        </row>
        <row r="25">
          <cell r="BK25">
            <v>35822.45927682586</v>
          </cell>
          <cell r="BL25">
            <v>24083.742769636214</v>
          </cell>
          <cell r="BM25">
            <v>61.819940600992275</v>
          </cell>
          <cell r="BN25">
            <v>21124.403334944283</v>
          </cell>
        </row>
        <row r="26">
          <cell r="BK26">
            <v>31472.420316762044</v>
          </cell>
          <cell r="BL26">
            <v>11239.05848867204</v>
          </cell>
          <cell r="BM26">
            <v>40.02122768562227</v>
          </cell>
          <cell r="BN26">
            <v>8973.52777419203</v>
          </cell>
        </row>
        <row r="27">
          <cell r="BK27">
            <v>45420.34602155763</v>
          </cell>
          <cell r="BL27">
            <v>9829.482313659033</v>
          </cell>
          <cell r="BM27">
            <v>28.617972390554385</v>
          </cell>
          <cell r="BN27">
            <v>11159.897029881213</v>
          </cell>
        </row>
        <row r="28">
          <cell r="BK28">
            <v>33192.31203042941</v>
          </cell>
          <cell r="BL28">
            <v>19371.565545905178</v>
          </cell>
          <cell r="BM28">
            <v>58.49124616122676</v>
          </cell>
          <cell r="BN28">
            <v>12111.849949903997</v>
          </cell>
        </row>
        <row r="29">
          <cell r="BK29">
            <v>80279.9346960849</v>
          </cell>
          <cell r="BL29">
            <v>41167.585983050725</v>
          </cell>
          <cell r="BM29">
            <v>58.38995154496611</v>
          </cell>
          <cell r="BN29">
            <v>17708.242558720438</v>
          </cell>
        </row>
        <row r="30">
          <cell r="BK30">
            <v>86700.1351943859</v>
          </cell>
          <cell r="BL30">
            <v>37496.90742092033</v>
          </cell>
          <cell r="BM30">
            <v>49.36854610528066</v>
          </cell>
          <cell r="BN30">
            <v>21141.417340166812</v>
          </cell>
        </row>
        <row r="31">
          <cell r="BK31">
            <v>124347.22510389634</v>
          </cell>
          <cell r="BL31">
            <v>78575.70720746796</v>
          </cell>
          <cell r="BM31">
            <v>64.84349669366351</v>
          </cell>
          <cell r="BN31">
            <v>31180.644344376462</v>
          </cell>
        </row>
        <row r="32">
          <cell r="BK32">
            <v>115314.79258529122</v>
          </cell>
          <cell r="BL32">
            <v>71321.4459932653</v>
          </cell>
          <cell r="BM32">
            <v>66.41916540856776</v>
          </cell>
          <cell r="BN32">
            <v>13994.864429863292</v>
          </cell>
        </row>
        <row r="33">
          <cell r="BK33">
            <v>48315.17299530751</v>
          </cell>
          <cell r="BL33">
            <v>19457.063286896955</v>
          </cell>
          <cell r="BM33">
            <v>40.34874404465628</v>
          </cell>
          <cell r="BN33">
            <v>17224.36287051858</v>
          </cell>
        </row>
        <row r="34">
          <cell r="BK34">
            <v>66028.35053380782</v>
          </cell>
          <cell r="BL34">
            <v>42828.26868327402</v>
          </cell>
          <cell r="BM34">
            <v>67.75965478830835</v>
          </cell>
          <cell r="BN34">
            <v>23175.903914590748</v>
          </cell>
        </row>
        <row r="35">
          <cell r="BK35">
            <v>74696.03945716115</v>
          </cell>
          <cell r="BL35">
            <v>32264.641844576032</v>
          </cell>
          <cell r="BM35">
            <v>47.95088503385648</v>
          </cell>
          <cell r="BN35">
            <v>16180.06676784748</v>
          </cell>
        </row>
        <row r="36">
          <cell r="BK36">
            <v>89236.64354697338</v>
          </cell>
          <cell r="BL36">
            <v>37516.177348551646</v>
          </cell>
          <cell r="BM36">
            <v>55.44430301890597</v>
          </cell>
          <cell r="BN36">
            <v>23903.588235294308</v>
          </cell>
        </row>
        <row r="37">
          <cell r="BK37">
            <v>327315.96389687306</v>
          </cell>
          <cell r="BL37">
            <v>42981.16606478325</v>
          </cell>
          <cell r="BM37">
            <v>17.787737418254366</v>
          </cell>
          <cell r="BN37">
            <v>23271.222222210323</v>
          </cell>
        </row>
        <row r="38">
          <cell r="BK38">
            <v>78569.53069235422</v>
          </cell>
          <cell r="BL38">
            <v>37105.17432104211</v>
          </cell>
          <cell r="BM38">
            <v>52.57600816665659</v>
          </cell>
          <cell r="BN38">
            <v>12270.621491997415</v>
          </cell>
        </row>
        <row r="39">
          <cell r="BK39">
            <v>31346.765837190622</v>
          </cell>
          <cell r="BL39">
            <v>19960.44216617552</v>
          </cell>
          <cell r="BM39">
            <v>67.10122566007313</v>
          </cell>
          <cell r="BN39">
            <v>13034.828701015746</v>
          </cell>
        </row>
        <row r="40">
          <cell r="BK40">
            <v>22116.265902667736</v>
          </cell>
          <cell r="BL40">
            <v>13803.860458521953</v>
          </cell>
          <cell r="BM40">
            <v>61.52017536099728</v>
          </cell>
          <cell r="BN40">
            <v>13612.959575695872</v>
          </cell>
        </row>
        <row r="41">
          <cell r="BK41">
            <v>27055.94696240173</v>
          </cell>
          <cell r="BL41">
            <v>19275.090758220478</v>
          </cell>
          <cell r="BM41">
            <v>65.46006510654247</v>
          </cell>
          <cell r="BN41">
            <v>12682.662372197168</v>
          </cell>
        </row>
        <row r="42">
          <cell r="BK42">
            <v>34156.69262427863</v>
          </cell>
          <cell r="BL42">
            <v>25244.99598539672</v>
          </cell>
          <cell r="BM42">
            <v>66.75169078686356</v>
          </cell>
          <cell r="BN42">
            <v>11616.55021091693</v>
          </cell>
        </row>
        <row r="43">
          <cell r="BK43">
            <v>35536.262243286</v>
          </cell>
          <cell r="BL43">
            <v>26998.935229067974</v>
          </cell>
          <cell r="BM43">
            <v>74.95552204867386</v>
          </cell>
          <cell r="BN43">
            <v>16245.540284360215</v>
          </cell>
        </row>
        <row r="44">
          <cell r="BK44">
            <v>34962.53233155313</v>
          </cell>
          <cell r="BL44">
            <v>20456.248727585487</v>
          </cell>
          <cell r="BM44">
            <v>56.98607326682327</v>
          </cell>
          <cell r="BN44">
            <v>12871.174961861521</v>
          </cell>
        </row>
        <row r="45">
          <cell r="BK45">
            <v>34105.76029962545</v>
          </cell>
          <cell r="BL45">
            <v>25576.97378277152</v>
          </cell>
          <cell r="BM45">
            <v>74.75342449408824</v>
          </cell>
          <cell r="BN45">
            <v>15609.097378277138</v>
          </cell>
        </row>
        <row r="46">
          <cell r="BK46">
            <v>39401.06790123481</v>
          </cell>
          <cell r="BL46">
            <v>22915.664609053434</v>
          </cell>
          <cell r="BM46">
            <v>55.44209280040607</v>
          </cell>
          <cell r="BN46">
            <v>16986.969072165015</v>
          </cell>
        </row>
        <row r="47">
          <cell r="BK47">
            <v>49013.92718062425</v>
          </cell>
          <cell r="BL47">
            <v>17735.299951222216</v>
          </cell>
          <cell r="BM47">
            <v>51.50592360376481</v>
          </cell>
          <cell r="BN47">
            <v>12617.556932038438</v>
          </cell>
        </row>
        <row r="48">
          <cell r="BK48">
            <v>89956.28888888888</v>
          </cell>
          <cell r="BL48">
            <v>53387.26666666667</v>
          </cell>
          <cell r="BM48">
            <v>61.09962317575099</v>
          </cell>
          <cell r="BN48">
            <v>21016.348148148147</v>
          </cell>
        </row>
        <row r="49">
          <cell r="BK49">
            <v>22287.23734177216</v>
          </cell>
          <cell r="BL49">
            <v>27896.148734177183</v>
          </cell>
          <cell r="BM49">
            <v>74.04056465194527</v>
          </cell>
          <cell r="BN49">
            <v>21994.41139240504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jena_nace41empcl"/>
    </sheetNames>
    <sheetDataSet>
      <sheetData sheetId="0">
        <row r="4">
          <cell r="BS4">
            <v>133124.00433797453</v>
          </cell>
        </row>
        <row r="7">
          <cell r="BS7">
            <v>99882.27401882045</v>
          </cell>
        </row>
        <row r="8">
          <cell r="BO8">
            <v>2.503198034126739</v>
          </cell>
        </row>
        <row r="9">
          <cell r="BO9">
            <v>11.067020447845021</v>
          </cell>
        </row>
        <row r="10">
          <cell r="BO10">
            <v>25.511429792451402</v>
          </cell>
          <cell r="BS10">
            <v>98100.7511344831</v>
          </cell>
        </row>
        <row r="11">
          <cell r="BO11">
            <v>6.563205916966328</v>
          </cell>
        </row>
        <row r="13">
          <cell r="BS13">
            <v>25954.00725272012</v>
          </cell>
        </row>
        <row r="15">
          <cell r="BS15">
            <v>24762.230253756807</v>
          </cell>
        </row>
        <row r="17">
          <cell r="BS17">
            <v>31978.919655708676</v>
          </cell>
        </row>
        <row r="20">
          <cell r="BS20">
            <v>29.097113813916152</v>
          </cell>
        </row>
        <row r="22">
          <cell r="BS22">
            <v>29.332796244580745</v>
          </cell>
        </row>
        <row r="24">
          <cell r="BS24">
            <v>34.56089111232258</v>
          </cell>
        </row>
        <row r="28">
          <cell r="BS28">
            <v>11802.19388931007</v>
          </cell>
        </row>
        <row r="31">
          <cell r="BS31">
            <v>13083.753436221994</v>
          </cell>
        </row>
        <row r="34">
          <cell r="BS34">
            <v>19624.11544975067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jena_nace41empcl"/>
    </sheetNames>
    <sheetDataSet>
      <sheetData sheetId="0">
        <row r="3">
          <cell r="O3">
            <v>30165.669434394324</v>
          </cell>
          <cell r="P3">
            <v>44.41081576199007</v>
          </cell>
        </row>
        <row r="4">
          <cell r="N4">
            <v>149709.13835227783</v>
          </cell>
          <cell r="Q4">
            <v>13307.549326978035</v>
          </cell>
        </row>
        <row r="7">
          <cell r="O7">
            <v>28197.5195382547</v>
          </cell>
          <cell r="P7">
            <v>38.737767875421966</v>
          </cell>
        </row>
        <row r="8">
          <cell r="N8">
            <v>169376.2306879973</v>
          </cell>
          <cell r="Q8">
            <v>14523.761536952597</v>
          </cell>
        </row>
        <row r="11">
          <cell r="O11">
            <v>32218.988944835055</v>
          </cell>
          <cell r="P11">
            <v>39.98000801655334</v>
          </cell>
        </row>
        <row r="12">
          <cell r="N12">
            <v>134355.27918402184</v>
          </cell>
          <cell r="Q12">
            <v>18669.295509455646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zoomScale="120" zoomScaleNormal="120" zoomScalePageLayoutView="0" workbookViewId="0" topLeftCell="A1">
      <selection activeCell="D14" sqref="D14:D16"/>
    </sheetView>
  </sheetViews>
  <sheetFormatPr defaultColWidth="9.140625" defaultRowHeight="15"/>
  <cols>
    <col min="1" max="1" width="3.57421875" style="14" customWidth="1"/>
    <col min="2" max="2" width="18.57421875" style="14" customWidth="1"/>
    <col min="3" max="3" width="9.00390625" style="82" customWidth="1"/>
    <col min="4" max="4" width="9.28125" style="38" customWidth="1"/>
    <col min="5" max="5" width="12.57421875" style="37" customWidth="1"/>
    <col min="6" max="6" width="14.421875" style="37" customWidth="1"/>
    <col min="7" max="7" width="11.421875" style="38" customWidth="1"/>
    <col min="8" max="8" width="4.7109375" style="36" customWidth="1"/>
    <col min="9" max="9" width="19.57421875" style="14" customWidth="1"/>
    <col min="10" max="10" width="18.8515625" style="15" customWidth="1"/>
    <col min="11" max="11" width="9.140625" style="15" customWidth="1"/>
    <col min="12" max="12" width="16.57421875" style="15" customWidth="1"/>
    <col min="13" max="16384" width="9.140625" style="15" customWidth="1"/>
  </cols>
  <sheetData>
    <row r="1" spans="1:9" ht="22.5" customHeight="1">
      <c r="A1" s="142" t="s">
        <v>113</v>
      </c>
      <c r="B1" s="143"/>
      <c r="C1" s="143"/>
      <c r="D1" s="143"/>
      <c r="E1" s="143"/>
      <c r="F1" s="143"/>
      <c r="G1" s="143"/>
      <c r="H1" s="143"/>
      <c r="I1" s="143"/>
    </row>
    <row r="2" spans="1:9" ht="12" customHeight="1" thickBot="1">
      <c r="A2" s="56" t="s">
        <v>111</v>
      </c>
      <c r="B2" s="57"/>
      <c r="C2" s="80"/>
      <c r="D2" s="68"/>
      <c r="E2" s="68"/>
      <c r="F2" s="68"/>
      <c r="G2" s="68"/>
      <c r="H2" s="57"/>
      <c r="I2" s="57"/>
    </row>
    <row r="3" spans="1:13" ht="87.75" customHeight="1">
      <c r="A3" s="144" t="s">
        <v>62</v>
      </c>
      <c r="B3" s="145"/>
      <c r="C3" s="148" t="s">
        <v>102</v>
      </c>
      <c r="D3" s="138" t="s">
        <v>57</v>
      </c>
      <c r="E3" s="138" t="s">
        <v>58</v>
      </c>
      <c r="F3" s="138" t="s">
        <v>59</v>
      </c>
      <c r="G3" s="138" t="s">
        <v>60</v>
      </c>
      <c r="H3" s="150" t="s">
        <v>29</v>
      </c>
      <c r="I3" s="151"/>
      <c r="K3" s="154"/>
      <c r="L3" s="141"/>
      <c r="M3" s="141"/>
    </row>
    <row r="4" spans="1:13" ht="1.5" customHeight="1" thickBot="1">
      <c r="A4" s="146"/>
      <c r="B4" s="147"/>
      <c r="C4" s="149"/>
      <c r="D4" s="139"/>
      <c r="E4" s="139"/>
      <c r="F4" s="139"/>
      <c r="G4" s="139"/>
      <c r="H4" s="152"/>
      <c r="I4" s="153"/>
      <c r="K4" s="154"/>
      <c r="L4" s="141"/>
      <c r="M4" s="141"/>
    </row>
    <row r="5" spans="1:9" ht="1.5" customHeight="1">
      <c r="A5" s="16"/>
      <c r="B5" s="16"/>
      <c r="C5" s="81"/>
      <c r="D5" s="17"/>
      <c r="E5" s="17"/>
      <c r="F5" s="17"/>
      <c r="G5" s="17"/>
      <c r="H5" s="18"/>
      <c r="I5" s="18"/>
    </row>
    <row r="6" spans="1:11" ht="27" customHeight="1">
      <c r="A6" s="140" t="s">
        <v>32</v>
      </c>
      <c r="B6" s="140"/>
      <c r="C6" s="12">
        <f>C8+C9+C10</f>
        <v>16749</v>
      </c>
      <c r="D6" s="12">
        <f>D8+D9+D10</f>
        <v>253015.59952520934</v>
      </c>
      <c r="E6" s="12">
        <f>E8+E9+E10</f>
        <v>36174633479.77495</v>
      </c>
      <c r="F6" s="12">
        <f>F8+F9+F10</f>
        <v>7884479870.661719</v>
      </c>
      <c r="G6" s="12">
        <f>G8+G9+G10</f>
        <v>4254809089.2570195</v>
      </c>
      <c r="H6" s="18"/>
      <c r="I6" s="20" t="s">
        <v>31</v>
      </c>
      <c r="K6" s="85"/>
    </row>
    <row r="7" spans="1:9" ht="4.5" customHeight="1">
      <c r="A7" s="60"/>
      <c r="B7" s="58"/>
      <c r="C7" s="11"/>
      <c r="D7" s="11"/>
      <c r="E7" s="12"/>
      <c r="F7" s="11"/>
      <c r="G7" s="11"/>
      <c r="H7" s="18"/>
      <c r="I7" s="21"/>
    </row>
    <row r="8" spans="1:12" ht="24" customHeight="1">
      <c r="A8" s="60"/>
      <c r="B8" s="59" t="s">
        <v>115</v>
      </c>
      <c r="C8" s="99">
        <v>14703</v>
      </c>
      <c r="D8" s="100">
        <f>D20+D26+D32+D38+D44+D50+D57+D63+D69+D75+D82+D88+D94+D99+D104</f>
        <v>58561.37183107623</v>
      </c>
      <c r="E8" s="100">
        <f aca="true" t="shared" si="0" ref="E8:G9">E14+E44+E50+E57+E63+E69+E75+E82+E88+E94+E99+E104</f>
        <v>8767119383.44468</v>
      </c>
      <c r="F8" s="100">
        <f t="shared" si="0"/>
        <v>1766532277.7820222</v>
      </c>
      <c r="G8" s="100">
        <f t="shared" si="0"/>
        <v>777167869.2887634</v>
      </c>
      <c r="H8" s="18"/>
      <c r="I8" s="22" t="s">
        <v>50</v>
      </c>
      <c r="J8" s="59"/>
      <c r="L8" s="59"/>
    </row>
    <row r="9" spans="1:12" ht="24" customHeight="1">
      <c r="A9" s="60"/>
      <c r="B9" s="59" t="s">
        <v>103</v>
      </c>
      <c r="C9" s="99">
        <v>1247</v>
      </c>
      <c r="D9" s="100">
        <f>D21+D27+D33+D39+D45+D51+D58+D64+D70+D76+D83+D89+D95+D100+D105</f>
        <v>36594.85755386275</v>
      </c>
      <c r="E9" s="100">
        <f t="shared" si="0"/>
        <v>6198299035.037457</v>
      </c>
      <c r="F9" s="100">
        <f t="shared" si="0"/>
        <v>1031884210.8746924</v>
      </c>
      <c r="G9" s="100">
        <f t="shared" si="0"/>
        <v>530782790.08979756</v>
      </c>
      <c r="H9" s="18"/>
      <c r="I9" s="22" t="s">
        <v>51</v>
      </c>
      <c r="J9" s="59"/>
      <c r="K9" s="39"/>
      <c r="L9" s="59"/>
    </row>
    <row r="10" spans="1:13" ht="22.5" customHeight="1">
      <c r="A10" s="60"/>
      <c r="B10" s="59" t="s">
        <v>104</v>
      </c>
      <c r="C10" s="99">
        <v>799</v>
      </c>
      <c r="D10" s="100">
        <f>D22+D28+D34+D40+D46+D52+D59+D65+D71+D77+D84+D90+D96+D101+D106</f>
        <v>157859.37014027036</v>
      </c>
      <c r="E10" s="100">
        <f>E16+E46+E52+E59+E65+E71+E77+E84+E90+E96+E101+E106</f>
        <v>21209215061.292816</v>
      </c>
      <c r="F10" s="100">
        <f>F16+F46+F52+F59+F65+F71+F77+F84+F90+F96+F101+F106</f>
        <v>5086063382.005005</v>
      </c>
      <c r="G10" s="100">
        <f>G16+G46+G52+G59+G65+G71+G77+G84+G90+G96+G101+G106</f>
        <v>2946858429.8784585</v>
      </c>
      <c r="H10" s="18"/>
      <c r="I10" s="22" t="s">
        <v>52</v>
      </c>
      <c r="J10" s="59"/>
      <c r="K10" s="84"/>
      <c r="L10" s="59"/>
      <c r="M10" s="23"/>
    </row>
    <row r="11" spans="1:9" ht="4.5" customHeight="1">
      <c r="A11" s="60"/>
      <c r="B11" s="58"/>
      <c r="C11" s="69"/>
      <c r="D11" s="69"/>
      <c r="E11" s="69"/>
      <c r="F11" s="69"/>
      <c r="G11" s="69"/>
      <c r="H11" s="18"/>
      <c r="I11" s="19"/>
    </row>
    <row r="12" spans="1:9" ht="30.75" customHeight="1">
      <c r="A12" s="140" t="s">
        <v>30</v>
      </c>
      <c r="B12" s="140"/>
      <c r="C12" s="12"/>
      <c r="D12" s="12"/>
      <c r="E12" s="12"/>
      <c r="F12" s="12"/>
      <c r="G12" s="12"/>
      <c r="H12" s="18"/>
      <c r="I12" s="20" t="s">
        <v>37</v>
      </c>
    </row>
    <row r="13" spans="1:9" ht="4.5" customHeight="1">
      <c r="A13" s="60"/>
      <c r="B13" s="58"/>
      <c r="C13" s="12"/>
      <c r="D13" s="12"/>
      <c r="E13" s="12"/>
      <c r="F13" s="12"/>
      <c r="G13" s="12"/>
      <c r="H13" s="18"/>
      <c r="I13" s="21"/>
    </row>
    <row r="14" spans="1:10" ht="21" customHeight="1">
      <c r="A14" s="60"/>
      <c r="B14" s="59" t="s">
        <v>105</v>
      </c>
      <c r="C14" s="99">
        <v>2536</v>
      </c>
      <c r="D14" s="100">
        <f>D20+D26+D32+D38</f>
        <v>12175.406688931538</v>
      </c>
      <c r="E14" s="101">
        <f aca="true" t="shared" si="1" ref="E14:G16">E20+E26+E32+E38</f>
        <v>1620838892.8739264</v>
      </c>
      <c r="F14" s="101">
        <f t="shared" si="1"/>
        <v>316000593.5093462</v>
      </c>
      <c r="G14" s="100">
        <f t="shared" si="1"/>
        <v>142933220.61234695</v>
      </c>
      <c r="H14" s="18"/>
      <c r="I14" s="22" t="s">
        <v>50</v>
      </c>
      <c r="J14" s="59"/>
    </row>
    <row r="15" spans="1:10" ht="24" customHeight="1">
      <c r="A15" s="60"/>
      <c r="B15" s="59" t="s">
        <v>106</v>
      </c>
      <c r="C15" s="99">
        <v>403</v>
      </c>
      <c r="D15" s="100">
        <f>D21+D27+D33+D39</f>
        <v>13315.052642740993</v>
      </c>
      <c r="E15" s="101">
        <f t="shared" si="1"/>
        <v>1329937736.6372752</v>
      </c>
      <c r="F15" s="100">
        <f t="shared" si="1"/>
        <v>329710399.38044554</v>
      </c>
      <c r="G15" s="100">
        <f t="shared" si="1"/>
        <v>173726616.18214926</v>
      </c>
      <c r="H15" s="18"/>
      <c r="I15" s="22" t="s">
        <v>51</v>
      </c>
      <c r="J15" s="59"/>
    </row>
    <row r="16" spans="1:11" ht="24.75" customHeight="1">
      <c r="A16" s="60"/>
      <c r="B16" s="59" t="s">
        <v>104</v>
      </c>
      <c r="C16" s="99">
        <v>364</v>
      </c>
      <c r="D16" s="100">
        <f>D22+D28+D34+D40</f>
        <v>82313.37006836398</v>
      </c>
      <c r="E16" s="101">
        <f t="shared" si="1"/>
        <v>8075003432.117185</v>
      </c>
      <c r="F16" s="100">
        <f t="shared" si="1"/>
        <v>2632292648.006827</v>
      </c>
      <c r="G16" s="100">
        <f t="shared" si="1"/>
        <v>1615307453.164176</v>
      </c>
      <c r="H16" s="18"/>
      <c r="I16" s="22" t="s">
        <v>52</v>
      </c>
      <c r="J16" s="59"/>
      <c r="K16" s="23"/>
    </row>
    <row r="17" spans="1:9" ht="4.5" customHeight="1">
      <c r="A17" s="60"/>
      <c r="B17" s="58"/>
      <c r="C17" s="12"/>
      <c r="D17" s="12"/>
      <c r="E17" s="12"/>
      <c r="F17" s="12"/>
      <c r="G17" s="12"/>
      <c r="H17" s="18"/>
      <c r="I17" s="21"/>
    </row>
    <row r="18" spans="1:11" ht="22.5">
      <c r="A18" s="61" t="s">
        <v>0</v>
      </c>
      <c r="B18" s="62" t="s">
        <v>1</v>
      </c>
      <c r="C18" s="70"/>
      <c r="D18" s="70"/>
      <c r="E18" s="70"/>
      <c r="F18" s="70"/>
      <c r="G18" s="70"/>
      <c r="H18" s="26" t="s">
        <v>0</v>
      </c>
      <c r="I18" s="27" t="s">
        <v>2</v>
      </c>
      <c r="K18" s="23"/>
    </row>
    <row r="19" spans="1:9" ht="4.5" customHeight="1">
      <c r="A19" s="63"/>
      <c r="B19" s="62"/>
      <c r="C19" s="70"/>
      <c r="D19" s="70"/>
      <c r="E19" s="70"/>
      <c r="F19" s="70"/>
      <c r="G19" s="70"/>
      <c r="H19" s="30"/>
      <c r="I19" s="31"/>
    </row>
    <row r="20" spans="1:9" ht="24" customHeight="1">
      <c r="A20" s="64"/>
      <c r="B20" s="59" t="s">
        <v>105</v>
      </c>
      <c r="C20" s="99">
        <v>81</v>
      </c>
      <c r="D20" s="102">
        <v>335.139292343548</v>
      </c>
      <c r="E20" s="102">
        <v>24580436.6146535</v>
      </c>
      <c r="F20" s="102">
        <v>16878159.5124441</v>
      </c>
      <c r="G20" s="102">
        <v>3835056.93302239</v>
      </c>
      <c r="H20" s="30"/>
      <c r="I20" s="22" t="s">
        <v>50</v>
      </c>
    </row>
    <row r="21" spans="1:9" ht="24.75" customHeight="1">
      <c r="A21" s="64"/>
      <c r="B21" s="59" t="s">
        <v>106</v>
      </c>
      <c r="C21" s="99">
        <v>16</v>
      </c>
      <c r="D21" s="102">
        <v>444.000000137255</v>
      </c>
      <c r="E21" s="102">
        <v>33135729.994604</v>
      </c>
      <c r="F21" s="102">
        <v>10964212.9961425</v>
      </c>
      <c r="G21" s="102">
        <v>6313978.0009972</v>
      </c>
      <c r="H21" s="30"/>
      <c r="I21" s="22" t="s">
        <v>51</v>
      </c>
    </row>
    <row r="22" spans="1:9" ht="23.25" customHeight="1">
      <c r="A22" s="64"/>
      <c r="B22" s="59" t="s">
        <v>104</v>
      </c>
      <c r="C22" s="99">
        <v>19</v>
      </c>
      <c r="D22" s="102">
        <v>13843.9999998887</v>
      </c>
      <c r="E22" s="102">
        <v>538893505.993816</v>
      </c>
      <c r="F22" s="102">
        <v>375299675.997214</v>
      </c>
      <c r="G22" s="102">
        <v>342147237.996905</v>
      </c>
      <c r="H22" s="30"/>
      <c r="I22" s="22" t="s">
        <v>52</v>
      </c>
    </row>
    <row r="23" spans="1:9" ht="4.5" customHeight="1">
      <c r="A23" s="64"/>
      <c r="B23" s="59"/>
      <c r="C23" s="103"/>
      <c r="D23" s="103"/>
      <c r="E23" s="103"/>
      <c r="F23" s="103"/>
      <c r="G23" s="103"/>
      <c r="H23" s="30"/>
      <c r="I23" s="33"/>
    </row>
    <row r="24" spans="1:9" ht="22.5">
      <c r="A24" s="61" t="s">
        <v>3</v>
      </c>
      <c r="B24" s="62" t="s">
        <v>4</v>
      </c>
      <c r="C24" s="70"/>
      <c r="D24" s="70"/>
      <c r="E24" s="70"/>
      <c r="F24" s="70"/>
      <c r="G24" s="70"/>
      <c r="H24" s="26" t="s">
        <v>3</v>
      </c>
      <c r="I24" s="27" t="s">
        <v>5</v>
      </c>
    </row>
    <row r="25" spans="1:9" ht="4.5" customHeight="1">
      <c r="A25" s="63"/>
      <c r="B25" s="62"/>
      <c r="C25" s="70"/>
      <c r="D25" s="70"/>
      <c r="E25" s="70"/>
      <c r="F25" s="70"/>
      <c r="G25" s="70"/>
      <c r="H25" s="30"/>
      <c r="I25" s="31"/>
    </row>
    <row r="26" spans="1:9" ht="22.5" customHeight="1">
      <c r="A26" s="64"/>
      <c r="B26" s="59" t="s">
        <v>105</v>
      </c>
      <c r="C26" s="99">
        <v>2275</v>
      </c>
      <c r="D26" s="102">
        <v>10701.599533215</v>
      </c>
      <c r="E26" s="102">
        <v>1109949805.91201</v>
      </c>
      <c r="F26" s="102">
        <v>263054901.636029</v>
      </c>
      <c r="G26" s="102">
        <v>121143023.062964</v>
      </c>
      <c r="H26" s="30"/>
      <c r="I26" s="22" t="s">
        <v>50</v>
      </c>
    </row>
    <row r="27" spans="1:9" ht="21.75" customHeight="1">
      <c r="A27" s="64"/>
      <c r="B27" s="59" t="s">
        <v>106</v>
      </c>
      <c r="C27" s="99">
        <v>337</v>
      </c>
      <c r="D27" s="102">
        <v>11336.0526425936</v>
      </c>
      <c r="E27" s="102">
        <v>1220051453.64262</v>
      </c>
      <c r="F27" s="102">
        <v>282951764.383978</v>
      </c>
      <c r="G27" s="102">
        <v>139862933.180913</v>
      </c>
      <c r="H27" s="30"/>
      <c r="I27" s="22" t="s">
        <v>51</v>
      </c>
    </row>
    <row r="28" spans="1:9" ht="23.25" customHeight="1">
      <c r="A28" s="64"/>
      <c r="B28" s="59" t="s">
        <v>104</v>
      </c>
      <c r="C28" s="99">
        <v>296</v>
      </c>
      <c r="D28" s="102">
        <v>53976.3704904866</v>
      </c>
      <c r="E28" s="102">
        <v>5606023720.1801</v>
      </c>
      <c r="F28" s="102">
        <v>1380629546.29634</v>
      </c>
      <c r="G28" s="102">
        <v>833558063.75283</v>
      </c>
      <c r="H28" s="30"/>
      <c r="I28" s="22" t="s">
        <v>52</v>
      </c>
    </row>
    <row r="29" spans="1:9" ht="4.5" customHeight="1">
      <c r="A29" s="64"/>
      <c r="B29" s="59"/>
      <c r="C29" s="103"/>
      <c r="D29" s="103"/>
      <c r="E29" s="103"/>
      <c r="F29" s="103"/>
      <c r="G29" s="103"/>
      <c r="H29" s="30"/>
      <c r="I29" s="33"/>
    </row>
    <row r="30" spans="1:9" ht="67.5">
      <c r="A30" s="61" t="s">
        <v>6</v>
      </c>
      <c r="B30" s="62" t="s">
        <v>66</v>
      </c>
      <c r="C30" s="70"/>
      <c r="D30" s="70"/>
      <c r="E30" s="70"/>
      <c r="F30" s="70"/>
      <c r="G30" s="70"/>
      <c r="H30" s="26" t="s">
        <v>6</v>
      </c>
      <c r="I30" s="27" t="s">
        <v>8</v>
      </c>
    </row>
    <row r="31" spans="1:9" ht="4.5" customHeight="1">
      <c r="A31" s="63"/>
      <c r="B31" s="62"/>
      <c r="C31" s="70"/>
      <c r="D31" s="70"/>
      <c r="E31" s="70"/>
      <c r="F31" s="70"/>
      <c r="G31" s="70"/>
      <c r="H31" s="30"/>
      <c r="I31" s="31"/>
    </row>
    <row r="32" spans="1:9" ht="23.25" customHeight="1">
      <c r="A32" s="63"/>
      <c r="B32" s="59" t="s">
        <v>105</v>
      </c>
      <c r="C32" s="99">
        <v>59</v>
      </c>
      <c r="D32" s="102">
        <v>166.549618512311</v>
      </c>
      <c r="E32" s="102">
        <v>340025112.467094</v>
      </c>
      <c r="F32" s="102">
        <v>11782146.4742244</v>
      </c>
      <c r="G32" s="102">
        <v>3270644.54341085</v>
      </c>
      <c r="H32" s="30"/>
      <c r="I32" s="22" t="s">
        <v>50</v>
      </c>
    </row>
    <row r="33" spans="1:9" ht="21.75" customHeight="1">
      <c r="A33" s="63"/>
      <c r="B33" s="59" t="s">
        <v>107</v>
      </c>
      <c r="C33" s="99">
        <v>7</v>
      </c>
      <c r="D33" s="102">
        <v>187.999999999928</v>
      </c>
      <c r="E33" s="102">
        <v>10902030.9999997</v>
      </c>
      <c r="F33" s="102">
        <v>5807431.99999938</v>
      </c>
      <c r="G33" s="102">
        <v>4600901.999999</v>
      </c>
      <c r="H33" s="30"/>
      <c r="I33" s="22" t="s">
        <v>51</v>
      </c>
    </row>
    <row r="34" spans="1:9" ht="21" customHeight="1">
      <c r="A34" s="64"/>
      <c r="B34" s="59" t="s">
        <v>104</v>
      </c>
      <c r="C34" s="99">
        <v>8</v>
      </c>
      <c r="D34" s="102">
        <v>8481.99951842205</v>
      </c>
      <c r="E34" s="102">
        <v>1637720224.14962</v>
      </c>
      <c r="F34" s="102">
        <v>732179508.307413</v>
      </c>
      <c r="G34" s="102">
        <v>314373663.126705</v>
      </c>
      <c r="H34" s="30"/>
      <c r="I34" s="22" t="s">
        <v>52</v>
      </c>
    </row>
    <row r="35" spans="1:9" ht="4.5" customHeight="1">
      <c r="A35" s="64"/>
      <c r="B35" s="59"/>
      <c r="C35" s="103"/>
      <c r="D35" s="103"/>
      <c r="E35" s="103"/>
      <c r="F35" s="103"/>
      <c r="G35" s="103"/>
      <c r="H35" s="30"/>
      <c r="I35" s="33"/>
    </row>
    <row r="36" spans="1:9" ht="78" customHeight="1">
      <c r="A36" s="61" t="s">
        <v>9</v>
      </c>
      <c r="B36" s="62" t="s">
        <v>67</v>
      </c>
      <c r="C36" s="70"/>
      <c r="D36" s="70"/>
      <c r="E36" s="70"/>
      <c r="F36" s="70"/>
      <c r="G36" s="70"/>
      <c r="H36" s="26" t="s">
        <v>9</v>
      </c>
      <c r="I36" s="27" t="s">
        <v>11</v>
      </c>
    </row>
    <row r="37" spans="1:9" ht="3" customHeight="1">
      <c r="A37" s="63"/>
      <c r="B37" s="62"/>
      <c r="C37" s="70"/>
      <c r="D37" s="70"/>
      <c r="E37" s="70"/>
      <c r="F37" s="70"/>
      <c r="G37" s="70"/>
      <c r="H37" s="30"/>
      <c r="I37" s="34"/>
    </row>
    <row r="38" spans="1:9" ht="13.5" customHeight="1">
      <c r="A38" s="64"/>
      <c r="B38" s="59" t="s">
        <v>63</v>
      </c>
      <c r="C38" s="99">
        <v>121</v>
      </c>
      <c r="D38" s="102">
        <v>972.11824486068</v>
      </c>
      <c r="E38" s="102">
        <v>146283537.880169</v>
      </c>
      <c r="F38" s="102">
        <v>24285385.8866487</v>
      </c>
      <c r="G38" s="102">
        <v>14684496.0729497</v>
      </c>
      <c r="H38" s="30"/>
      <c r="I38" s="22" t="s">
        <v>50</v>
      </c>
    </row>
    <row r="39" spans="1:9" ht="24" customHeight="1">
      <c r="A39" s="64"/>
      <c r="B39" s="59" t="s">
        <v>64</v>
      </c>
      <c r="C39" s="99">
        <v>43</v>
      </c>
      <c r="D39" s="102">
        <v>1347.00000001021</v>
      </c>
      <c r="E39" s="102">
        <v>65848522.0000512</v>
      </c>
      <c r="F39" s="102">
        <v>29986990.0003256</v>
      </c>
      <c r="G39" s="102">
        <v>22948803.0002401</v>
      </c>
      <c r="H39" s="30"/>
      <c r="I39" s="22" t="s">
        <v>51</v>
      </c>
    </row>
    <row r="40" spans="1:9" ht="23.25" customHeight="1">
      <c r="A40" s="64"/>
      <c r="B40" s="59" t="s">
        <v>65</v>
      </c>
      <c r="C40" s="99">
        <v>41</v>
      </c>
      <c r="D40" s="102">
        <v>6011.00005956663</v>
      </c>
      <c r="E40" s="102">
        <v>292365981.793648</v>
      </c>
      <c r="F40" s="102">
        <v>144183917.40586</v>
      </c>
      <c r="G40" s="102">
        <v>125228488.287736</v>
      </c>
      <c r="H40" s="30"/>
      <c r="I40" s="22" t="s">
        <v>52</v>
      </c>
    </row>
    <row r="41" spans="1:9" ht="3" customHeight="1">
      <c r="A41" s="64"/>
      <c r="B41" s="59"/>
      <c r="C41" s="103"/>
      <c r="D41" s="103"/>
      <c r="E41" s="103"/>
      <c r="F41" s="103"/>
      <c r="G41" s="103"/>
      <c r="H41" s="30"/>
      <c r="I41" s="33"/>
    </row>
    <row r="42" spans="1:9" ht="11.25">
      <c r="A42" s="61" t="s">
        <v>12</v>
      </c>
      <c r="B42" s="62" t="s">
        <v>13</v>
      </c>
      <c r="C42" s="71"/>
      <c r="D42" s="71"/>
      <c r="E42" s="71"/>
      <c r="F42" s="71"/>
      <c r="G42" s="71"/>
      <c r="H42" s="26" t="s">
        <v>12</v>
      </c>
      <c r="I42" s="27" t="s">
        <v>14</v>
      </c>
    </row>
    <row r="43" spans="1:9" ht="4.5" customHeight="1">
      <c r="A43" s="63"/>
      <c r="B43" s="62"/>
      <c r="C43" s="71"/>
      <c r="D43" s="71"/>
      <c r="E43" s="71"/>
      <c r="F43" s="71"/>
      <c r="G43" s="71"/>
      <c r="H43" s="30"/>
      <c r="I43" s="34"/>
    </row>
    <row r="44" spans="1:9" ht="22.5" customHeight="1">
      <c r="A44" s="64"/>
      <c r="B44" s="59" t="s">
        <v>105</v>
      </c>
      <c r="C44" s="99">
        <v>1096</v>
      </c>
      <c r="D44" s="102">
        <v>4828.60713384684</v>
      </c>
      <c r="E44" s="102">
        <v>379957430.307038</v>
      </c>
      <c r="F44" s="102">
        <v>129884776.120121</v>
      </c>
      <c r="G44" s="102">
        <v>57464912.1304513</v>
      </c>
      <c r="H44" s="30"/>
      <c r="I44" s="22" t="s">
        <v>50</v>
      </c>
    </row>
    <row r="45" spans="1:9" ht="21.75" customHeight="1">
      <c r="A45" s="64"/>
      <c r="B45" s="59" t="s">
        <v>106</v>
      </c>
      <c r="C45" s="99">
        <v>153</v>
      </c>
      <c r="D45" s="102">
        <v>4501.99999313952</v>
      </c>
      <c r="E45" s="102">
        <v>344748537.961249</v>
      </c>
      <c r="F45" s="102">
        <v>112337493.03056</v>
      </c>
      <c r="G45" s="102">
        <v>54895063.9218049</v>
      </c>
      <c r="H45" s="30"/>
      <c r="I45" s="22" t="s">
        <v>51</v>
      </c>
    </row>
    <row r="46" spans="1:9" ht="23.25" customHeight="1">
      <c r="A46" s="64"/>
      <c r="B46" s="59" t="s">
        <v>104</v>
      </c>
      <c r="C46" s="99">
        <v>89</v>
      </c>
      <c r="D46" s="102">
        <v>9940.00007480534</v>
      </c>
      <c r="E46" s="102">
        <v>1059353876.14792</v>
      </c>
      <c r="F46" s="102">
        <v>316839805.059509</v>
      </c>
      <c r="G46" s="102">
        <v>143990726.803737</v>
      </c>
      <c r="H46" s="30"/>
      <c r="I46" s="22" t="s">
        <v>52</v>
      </c>
    </row>
    <row r="47" spans="1:9" ht="4.5" customHeight="1">
      <c r="A47" s="64"/>
      <c r="B47" s="59"/>
      <c r="C47" s="103"/>
      <c r="D47" s="103"/>
      <c r="E47" s="103"/>
      <c r="F47" s="103"/>
      <c r="G47" s="103"/>
      <c r="H47" s="30"/>
      <c r="I47" s="33"/>
    </row>
    <row r="48" spans="1:9" ht="56.25">
      <c r="A48" s="61" t="s">
        <v>15</v>
      </c>
      <c r="B48" s="62" t="s">
        <v>16</v>
      </c>
      <c r="C48" s="70"/>
      <c r="D48" s="70"/>
      <c r="E48" s="70"/>
      <c r="F48" s="70"/>
      <c r="G48" s="70"/>
      <c r="H48" s="26" t="s">
        <v>15</v>
      </c>
      <c r="I48" s="27" t="s">
        <v>17</v>
      </c>
    </row>
    <row r="49" spans="1:9" ht="4.5" customHeight="1">
      <c r="A49" s="63"/>
      <c r="B49" s="62"/>
      <c r="C49" s="70"/>
      <c r="D49" s="70"/>
      <c r="E49" s="70"/>
      <c r="F49" s="70"/>
      <c r="G49" s="70"/>
      <c r="H49" s="30"/>
      <c r="I49" s="34"/>
    </row>
    <row r="50" spans="1:9" ht="22.5" customHeight="1">
      <c r="A50" s="64"/>
      <c r="B50" s="59" t="s">
        <v>105</v>
      </c>
      <c r="C50" s="99">
        <v>6121</v>
      </c>
      <c r="D50" s="103">
        <v>21466</v>
      </c>
      <c r="E50" s="103">
        <v>5202140278</v>
      </c>
      <c r="F50" s="101">
        <v>679369876</v>
      </c>
      <c r="G50" s="101">
        <v>292095254</v>
      </c>
      <c r="H50" s="30"/>
      <c r="I50" s="22" t="s">
        <v>50</v>
      </c>
    </row>
    <row r="51" spans="1:9" ht="24.75" customHeight="1">
      <c r="A51" s="64"/>
      <c r="B51" s="59" t="s">
        <v>106</v>
      </c>
      <c r="C51" s="99">
        <v>379</v>
      </c>
      <c r="D51" s="102">
        <v>10470.7099273001</v>
      </c>
      <c r="E51" s="102">
        <v>3750760766.68345</v>
      </c>
      <c r="F51" s="102">
        <v>359851629.617868</v>
      </c>
      <c r="G51" s="102">
        <v>167146759.767342</v>
      </c>
      <c r="H51" s="30"/>
      <c r="I51" s="22" t="s">
        <v>51</v>
      </c>
    </row>
    <row r="52" spans="1:9" ht="25.5" customHeight="1">
      <c r="A52" s="64"/>
      <c r="B52" s="59" t="s">
        <v>104</v>
      </c>
      <c r="C52" s="99">
        <v>190</v>
      </c>
      <c r="D52" s="101">
        <v>34936</v>
      </c>
      <c r="E52" s="101">
        <v>9561361701</v>
      </c>
      <c r="F52" s="101">
        <v>936174351</v>
      </c>
      <c r="G52" s="101">
        <v>500323456</v>
      </c>
      <c r="H52" s="30"/>
      <c r="I52" s="22" t="s">
        <v>52</v>
      </c>
    </row>
    <row r="53" spans="1:9" ht="9.75" customHeight="1">
      <c r="A53" s="64"/>
      <c r="B53" s="59"/>
      <c r="C53" s="103"/>
      <c r="D53" s="103"/>
      <c r="E53" s="103"/>
      <c r="F53" s="103"/>
      <c r="G53" s="103"/>
      <c r="H53" s="30"/>
      <c r="I53" s="33"/>
    </row>
    <row r="54" spans="1:9" ht="14.25" customHeight="1" hidden="1">
      <c r="A54" s="64"/>
      <c r="B54" s="59"/>
      <c r="C54" s="103"/>
      <c r="D54" s="103"/>
      <c r="E54" s="103"/>
      <c r="F54" s="103"/>
      <c r="G54" s="103"/>
      <c r="H54" s="30"/>
      <c r="I54" s="33"/>
    </row>
    <row r="55" spans="1:9" ht="24.75" customHeight="1">
      <c r="A55" s="61" t="s">
        <v>18</v>
      </c>
      <c r="B55" s="62" t="s">
        <v>19</v>
      </c>
      <c r="C55" s="70"/>
      <c r="D55" s="70"/>
      <c r="E55" s="70"/>
      <c r="F55" s="70"/>
      <c r="G55" s="70"/>
      <c r="H55" s="26" t="s">
        <v>18</v>
      </c>
      <c r="I55" s="27" t="s">
        <v>20</v>
      </c>
    </row>
    <row r="56" spans="1:9" ht="4.5" customHeight="1">
      <c r="A56" s="63"/>
      <c r="B56" s="62"/>
      <c r="C56" s="70"/>
      <c r="D56" s="70"/>
      <c r="E56" s="70"/>
      <c r="F56" s="70"/>
      <c r="G56" s="70"/>
      <c r="H56" s="30"/>
      <c r="I56" s="34"/>
    </row>
    <row r="57" spans="1:9" ht="22.5" customHeight="1">
      <c r="A57" s="64"/>
      <c r="B57" s="59" t="s">
        <v>105</v>
      </c>
      <c r="C57" s="99">
        <v>1084</v>
      </c>
      <c r="D57" s="102">
        <v>4783.25221398091</v>
      </c>
      <c r="E57" s="102">
        <v>561638800.697699</v>
      </c>
      <c r="F57" s="102">
        <v>169786481.930579</v>
      </c>
      <c r="G57" s="102">
        <v>66321852.7506365</v>
      </c>
      <c r="H57" s="30"/>
      <c r="I57" s="22" t="s">
        <v>50</v>
      </c>
    </row>
    <row r="58" spans="1:9" ht="24" customHeight="1">
      <c r="A58" s="64"/>
      <c r="B58" s="59" t="s">
        <v>106</v>
      </c>
      <c r="C58" s="99">
        <v>85</v>
      </c>
      <c r="D58" s="102">
        <v>2484.08210436372</v>
      </c>
      <c r="E58" s="102">
        <v>416017990.070668</v>
      </c>
      <c r="F58" s="102">
        <v>75020175.7953221</v>
      </c>
      <c r="G58" s="102">
        <v>36218012.0512783</v>
      </c>
      <c r="H58" s="30"/>
      <c r="I58" s="22" t="s">
        <v>51</v>
      </c>
    </row>
    <row r="59" spans="1:9" ht="22.5" customHeight="1">
      <c r="A59" s="64"/>
      <c r="B59" s="59" t="s">
        <v>104</v>
      </c>
      <c r="C59" s="99">
        <v>37</v>
      </c>
      <c r="D59" s="102">
        <v>12408.9999962028</v>
      </c>
      <c r="E59" s="102">
        <v>444520897.030107</v>
      </c>
      <c r="F59" s="102">
        <v>298855163.936965</v>
      </c>
      <c r="G59" s="102">
        <v>262132720.90311</v>
      </c>
      <c r="H59" s="30"/>
      <c r="I59" s="22" t="s">
        <v>52</v>
      </c>
    </row>
    <row r="60" spans="1:9" ht="4.5" customHeight="1">
      <c r="A60" s="64"/>
      <c r="B60" s="59"/>
      <c r="C60" s="103"/>
      <c r="D60" s="103"/>
      <c r="E60" s="103"/>
      <c r="F60" s="103"/>
      <c r="G60" s="103"/>
      <c r="H60" s="30"/>
      <c r="I60" s="33"/>
    </row>
    <row r="61" spans="1:9" ht="67.5" customHeight="1">
      <c r="A61" s="61" t="s">
        <v>21</v>
      </c>
      <c r="B61" s="62" t="s">
        <v>61</v>
      </c>
      <c r="C61" s="70"/>
      <c r="D61" s="70"/>
      <c r="E61" s="70"/>
      <c r="F61" s="70"/>
      <c r="G61" s="70"/>
      <c r="H61" s="26" t="s">
        <v>21</v>
      </c>
      <c r="I61" s="27" t="s">
        <v>22</v>
      </c>
    </row>
    <row r="62" spans="1:9" ht="4.5" customHeight="1">
      <c r="A62" s="63"/>
      <c r="B62" s="62"/>
      <c r="C62" s="70"/>
      <c r="D62" s="70"/>
      <c r="E62" s="70"/>
      <c r="F62" s="70"/>
      <c r="G62" s="70"/>
      <c r="H62" s="30"/>
      <c r="I62" s="34"/>
    </row>
    <row r="63" spans="1:9" ht="22.5" customHeight="1">
      <c r="A63" s="64"/>
      <c r="B63" s="59" t="s">
        <v>105</v>
      </c>
      <c r="C63" s="99">
        <v>490</v>
      </c>
      <c r="D63" s="102">
        <v>2487.20501179505</v>
      </c>
      <c r="E63" s="102">
        <v>78278361.5451709</v>
      </c>
      <c r="F63" s="102">
        <v>27953842.6008828</v>
      </c>
      <c r="G63" s="102">
        <v>22319003.2534525</v>
      </c>
      <c r="H63" s="30"/>
      <c r="I63" s="22" t="s">
        <v>50</v>
      </c>
    </row>
    <row r="64" spans="1:9" ht="22.5" customHeight="1">
      <c r="A64" s="64"/>
      <c r="B64" s="59" t="s">
        <v>106</v>
      </c>
      <c r="C64" s="99">
        <v>42</v>
      </c>
      <c r="D64" s="102">
        <v>1347.28566799295</v>
      </c>
      <c r="E64" s="102">
        <v>61194181.2301252</v>
      </c>
      <c r="F64" s="102">
        <v>13243120.644983</v>
      </c>
      <c r="G64" s="102">
        <v>14990929.7365163</v>
      </c>
      <c r="H64" s="30"/>
      <c r="I64" s="22" t="s">
        <v>51</v>
      </c>
    </row>
    <row r="65" spans="1:9" ht="21.75" customHeight="1">
      <c r="A65" s="64"/>
      <c r="B65" s="59" t="s">
        <v>65</v>
      </c>
      <c r="C65" s="99">
        <v>17</v>
      </c>
      <c r="D65" s="102">
        <v>2067.00000092087</v>
      </c>
      <c r="E65" s="102">
        <v>68608508.9974634</v>
      </c>
      <c r="F65" s="102">
        <v>40041026.0012247</v>
      </c>
      <c r="G65" s="102">
        <v>25023082.0076551</v>
      </c>
      <c r="H65" s="30"/>
      <c r="I65" s="22" t="s">
        <v>52</v>
      </c>
    </row>
    <row r="66" spans="1:9" ht="4.5" customHeight="1">
      <c r="A66" s="64"/>
      <c r="B66" s="59"/>
      <c r="C66" s="103"/>
      <c r="D66" s="103"/>
      <c r="E66" s="103"/>
      <c r="F66" s="103"/>
      <c r="G66" s="103"/>
      <c r="H66" s="30"/>
      <c r="I66" s="33"/>
    </row>
    <row r="67" spans="1:9" ht="22.5">
      <c r="A67" s="61" t="s">
        <v>38</v>
      </c>
      <c r="B67" s="62" t="s">
        <v>42</v>
      </c>
      <c r="C67" s="103"/>
      <c r="D67" s="103"/>
      <c r="E67" s="103"/>
      <c r="F67" s="103"/>
      <c r="G67" s="103"/>
      <c r="H67" s="26" t="s">
        <v>38</v>
      </c>
      <c r="I67" s="27" t="s">
        <v>49</v>
      </c>
    </row>
    <row r="68" spans="1:9" ht="4.5" customHeight="1">
      <c r="A68" s="61"/>
      <c r="B68" s="62"/>
      <c r="C68" s="103"/>
      <c r="D68" s="103"/>
      <c r="E68" s="103"/>
      <c r="F68" s="103"/>
      <c r="G68" s="103"/>
      <c r="H68" s="30"/>
      <c r="I68" s="33"/>
    </row>
    <row r="69" spans="1:9" ht="15" customHeight="1">
      <c r="A69" s="61"/>
      <c r="B69" s="59" t="s">
        <v>63</v>
      </c>
      <c r="C69" s="99">
        <v>582</v>
      </c>
      <c r="D69" s="102">
        <v>2699.95063486577</v>
      </c>
      <c r="E69" s="102">
        <v>216751860.649677</v>
      </c>
      <c r="F69" s="102">
        <v>111150449.910829</v>
      </c>
      <c r="G69" s="102">
        <v>47811380.7387743</v>
      </c>
      <c r="H69" s="30"/>
      <c r="I69" s="22" t="s">
        <v>50</v>
      </c>
    </row>
    <row r="70" spans="1:9" ht="22.5" customHeight="1">
      <c r="A70" s="64"/>
      <c r="B70" s="59" t="s">
        <v>64</v>
      </c>
      <c r="C70" s="99">
        <v>43</v>
      </c>
      <c r="D70" s="102">
        <v>1361.00000000558</v>
      </c>
      <c r="E70" s="102">
        <v>117998884.000043</v>
      </c>
      <c r="F70" s="102">
        <v>51033291.0000818</v>
      </c>
      <c r="G70" s="102">
        <v>28773469.000085</v>
      </c>
      <c r="H70" s="30"/>
      <c r="I70" s="22" t="s">
        <v>51</v>
      </c>
    </row>
    <row r="71" spans="1:9" ht="24" customHeight="1">
      <c r="A71" s="64"/>
      <c r="B71" s="59" t="s">
        <v>104</v>
      </c>
      <c r="C71" s="99">
        <v>27</v>
      </c>
      <c r="D71" s="102">
        <v>8213.99999997656</v>
      </c>
      <c r="E71" s="102">
        <v>1021388107.00049</v>
      </c>
      <c r="F71" s="102">
        <v>645420859.0003</v>
      </c>
      <c r="G71" s="102">
        <v>256086631.999633</v>
      </c>
      <c r="H71" s="30"/>
      <c r="I71" s="22" t="s">
        <v>52</v>
      </c>
    </row>
    <row r="72" spans="1:9" ht="4.5" customHeight="1">
      <c r="A72" s="64"/>
      <c r="B72" s="59"/>
      <c r="C72" s="103"/>
      <c r="D72" s="103"/>
      <c r="E72" s="103"/>
      <c r="F72" s="103"/>
      <c r="G72" s="103"/>
      <c r="H72" s="30"/>
      <c r="I72" s="33"/>
    </row>
    <row r="73" spans="1:9" ht="22.5">
      <c r="A73" s="61" t="s">
        <v>23</v>
      </c>
      <c r="B73" s="62" t="s">
        <v>24</v>
      </c>
      <c r="C73" s="70"/>
      <c r="D73" s="70"/>
      <c r="E73" s="70"/>
      <c r="F73" s="70"/>
      <c r="G73" s="70"/>
      <c r="H73" s="26" t="s">
        <v>23</v>
      </c>
      <c r="I73" s="27" t="s">
        <v>25</v>
      </c>
    </row>
    <row r="74" spans="1:9" ht="4.5" customHeight="1">
      <c r="A74" s="63"/>
      <c r="B74" s="62"/>
      <c r="C74" s="70"/>
      <c r="D74" s="70"/>
      <c r="E74" s="70"/>
      <c r="F74" s="70"/>
      <c r="G74" s="70"/>
      <c r="H74" s="30"/>
      <c r="I74" s="34"/>
    </row>
    <row r="75" spans="1:9" ht="24.75" customHeight="1">
      <c r="A75" s="65"/>
      <c r="B75" s="59" t="s">
        <v>105</v>
      </c>
      <c r="C75" s="99">
        <v>211</v>
      </c>
      <c r="D75" s="102">
        <v>657.63530891915</v>
      </c>
      <c r="E75" s="102">
        <v>75835079.2447757</v>
      </c>
      <c r="F75" s="102">
        <v>46903501.1683415</v>
      </c>
      <c r="G75" s="102">
        <v>9203516.99261477</v>
      </c>
      <c r="H75" s="30"/>
      <c r="I75" s="22" t="s">
        <v>50</v>
      </c>
    </row>
    <row r="76" spans="1:9" ht="24.75" customHeight="1">
      <c r="A76" s="65"/>
      <c r="B76" s="59" t="s">
        <v>106</v>
      </c>
      <c r="C76" s="99">
        <v>11</v>
      </c>
      <c r="D76" s="102">
        <v>236.999999965148</v>
      </c>
      <c r="E76" s="102">
        <v>11450695.998204</v>
      </c>
      <c r="F76" s="102">
        <v>4611323.99831646</v>
      </c>
      <c r="G76" s="102">
        <v>4082173.9997126</v>
      </c>
      <c r="H76" s="30"/>
      <c r="I76" s="22" t="s">
        <v>51</v>
      </c>
    </row>
    <row r="77" spans="1:9" ht="24" customHeight="1">
      <c r="A77" s="65"/>
      <c r="B77" s="59" t="s">
        <v>104</v>
      </c>
      <c r="C77" s="99">
        <v>7</v>
      </c>
      <c r="D77" s="102">
        <v>562</v>
      </c>
      <c r="E77" s="102">
        <v>37107933</v>
      </c>
      <c r="F77" s="102">
        <v>24069487</v>
      </c>
      <c r="G77" s="102">
        <v>13024858</v>
      </c>
      <c r="H77" s="30"/>
      <c r="I77" s="22" t="s">
        <v>52</v>
      </c>
    </row>
    <row r="78" spans="1:9" ht="21" customHeight="1">
      <c r="A78" s="65"/>
      <c r="B78" s="59"/>
      <c r="C78" s="104"/>
      <c r="D78" s="101"/>
      <c r="E78" s="101"/>
      <c r="F78" s="101"/>
      <c r="G78" s="101"/>
      <c r="H78" s="30"/>
      <c r="I78" s="22"/>
    </row>
    <row r="79" spans="1:9" ht="4.5" customHeight="1">
      <c r="A79" s="65"/>
      <c r="B79" s="59"/>
      <c r="C79" s="105"/>
      <c r="D79" s="103"/>
      <c r="E79" s="103"/>
      <c r="F79" s="103"/>
      <c r="G79" s="103"/>
      <c r="H79" s="30"/>
      <c r="I79" s="33"/>
    </row>
    <row r="80" spans="1:9" ht="33" customHeight="1">
      <c r="A80" s="61" t="s">
        <v>39</v>
      </c>
      <c r="B80" s="62" t="s">
        <v>68</v>
      </c>
      <c r="C80" s="104"/>
      <c r="D80" s="101"/>
      <c r="E80" s="101"/>
      <c r="F80" s="101"/>
      <c r="G80" s="101"/>
      <c r="H80" s="26" t="s">
        <v>39</v>
      </c>
      <c r="I80" s="27" t="s">
        <v>46</v>
      </c>
    </row>
    <row r="81" spans="1:7" ht="4.5" customHeight="1">
      <c r="A81" s="61"/>
      <c r="B81" s="62"/>
      <c r="C81" s="104"/>
      <c r="D81" s="101"/>
      <c r="E81" s="101"/>
      <c r="F81" s="101"/>
      <c r="G81" s="101"/>
    </row>
    <row r="82" spans="1:9" ht="24.75" customHeight="1">
      <c r="A82" s="54"/>
      <c r="B82" s="59" t="s">
        <v>105</v>
      </c>
      <c r="C82" s="99">
        <v>1663</v>
      </c>
      <c r="D82" s="102">
        <v>5778.27416026489</v>
      </c>
      <c r="E82" s="102">
        <v>431614194.669441</v>
      </c>
      <c r="F82" s="102">
        <v>186433946.260715</v>
      </c>
      <c r="G82" s="102">
        <v>93237982.865441</v>
      </c>
      <c r="I82" s="22" t="s">
        <v>50</v>
      </c>
    </row>
    <row r="83" spans="1:9" ht="24.75" customHeight="1">
      <c r="A83" s="54"/>
      <c r="B83" s="59" t="s">
        <v>106</v>
      </c>
      <c r="C83" s="99">
        <v>62</v>
      </c>
      <c r="D83" s="102">
        <v>1138.99999999997</v>
      </c>
      <c r="E83" s="102">
        <v>101640537</v>
      </c>
      <c r="F83" s="102">
        <v>42730925.9999992</v>
      </c>
      <c r="G83" s="102">
        <v>27226186.9999995</v>
      </c>
      <c r="I83" s="22" t="s">
        <v>51</v>
      </c>
    </row>
    <row r="84" spans="1:9" ht="23.25" customHeight="1">
      <c r="A84" s="54"/>
      <c r="B84" s="59" t="s">
        <v>104</v>
      </c>
      <c r="C84" s="99">
        <v>25</v>
      </c>
      <c r="D84" s="102">
        <v>2493.00000001448</v>
      </c>
      <c r="E84" s="102">
        <v>815998697.999644</v>
      </c>
      <c r="F84" s="102">
        <v>107152047.000127</v>
      </c>
      <c r="G84" s="102">
        <v>58015157.0003073</v>
      </c>
      <c r="I84" s="22" t="s">
        <v>52</v>
      </c>
    </row>
    <row r="85" spans="1:7" ht="4.5" customHeight="1">
      <c r="A85" s="54"/>
      <c r="B85" s="54"/>
      <c r="C85" s="104"/>
      <c r="D85" s="101"/>
      <c r="E85" s="101"/>
      <c r="F85" s="101"/>
      <c r="G85" s="101"/>
    </row>
    <row r="86" spans="1:9" ht="33.75">
      <c r="A86" s="61" t="s">
        <v>40</v>
      </c>
      <c r="B86" s="62" t="s">
        <v>44</v>
      </c>
      <c r="C86" s="104"/>
      <c r="D86" s="101"/>
      <c r="E86" s="101"/>
      <c r="F86" s="101"/>
      <c r="G86" s="101"/>
      <c r="H86" s="26" t="s">
        <v>40</v>
      </c>
      <c r="I86" s="27" t="s">
        <v>47</v>
      </c>
    </row>
    <row r="87" spans="1:7" ht="4.5" customHeight="1">
      <c r="A87" s="61"/>
      <c r="B87" s="62"/>
      <c r="C87" s="104"/>
      <c r="D87" s="101"/>
      <c r="E87" s="101"/>
      <c r="F87" s="101"/>
      <c r="G87" s="101"/>
    </row>
    <row r="88" spans="1:9" ht="22.5" customHeight="1">
      <c r="A88" s="54"/>
      <c r="B88" s="59" t="s">
        <v>105</v>
      </c>
      <c r="C88" s="99">
        <v>407</v>
      </c>
      <c r="D88" s="102">
        <v>1582.14921688123</v>
      </c>
      <c r="E88" s="102">
        <v>124308721.455634</v>
      </c>
      <c r="F88" s="102">
        <v>58705922.4942783</v>
      </c>
      <c r="G88" s="102">
        <v>19413954.1842097</v>
      </c>
      <c r="I88" s="22" t="s">
        <v>50</v>
      </c>
    </row>
    <row r="89" spans="1:9" ht="23.25" customHeight="1">
      <c r="A89" s="54"/>
      <c r="B89" s="59" t="s">
        <v>107</v>
      </c>
      <c r="C89" s="99">
        <v>31</v>
      </c>
      <c r="D89" s="102">
        <v>839.456840743072</v>
      </c>
      <c r="E89" s="102">
        <v>26314257.0172009</v>
      </c>
      <c r="F89" s="102">
        <v>16755929.7206525</v>
      </c>
      <c r="G89" s="102">
        <v>10942176.1209818</v>
      </c>
      <c r="I89" s="22" t="s">
        <v>51</v>
      </c>
    </row>
    <row r="90" spans="1:9" ht="24" customHeight="1">
      <c r="A90" s="54"/>
      <c r="B90" s="59" t="s">
        <v>104</v>
      </c>
      <c r="C90" s="99">
        <v>23</v>
      </c>
      <c r="D90" s="102">
        <v>3489.9999999863</v>
      </c>
      <c r="E90" s="102">
        <v>77185768.0000074</v>
      </c>
      <c r="F90" s="102">
        <v>48175473.0000525</v>
      </c>
      <c r="G90" s="102">
        <v>47482002.9998407</v>
      </c>
      <c r="I90" s="22" t="s">
        <v>52</v>
      </c>
    </row>
    <row r="91" spans="1:7" ht="4.5" customHeight="1">
      <c r="A91" s="54"/>
      <c r="B91" s="54"/>
      <c r="C91" s="104"/>
      <c r="D91" s="101"/>
      <c r="E91" s="101"/>
      <c r="F91" s="101"/>
      <c r="G91" s="101"/>
    </row>
    <row r="92" spans="1:9" ht="18" customHeight="1">
      <c r="A92" s="66" t="s">
        <v>86</v>
      </c>
      <c r="B92" s="62" t="s">
        <v>87</v>
      </c>
      <c r="C92" s="104"/>
      <c r="D92" s="101"/>
      <c r="E92" s="101"/>
      <c r="F92" s="101"/>
      <c r="G92" s="101"/>
      <c r="H92" s="43" t="s">
        <v>86</v>
      </c>
      <c r="I92" s="27" t="s">
        <v>88</v>
      </c>
    </row>
    <row r="93" spans="1:9" ht="4.5" customHeight="1">
      <c r="A93" s="66"/>
      <c r="B93" s="62"/>
      <c r="C93" s="104"/>
      <c r="D93" s="101"/>
      <c r="E93" s="101"/>
      <c r="F93" s="101"/>
      <c r="G93" s="101"/>
      <c r="H93" s="43"/>
      <c r="I93" s="27"/>
    </row>
    <row r="94" spans="1:9" ht="21" customHeight="1">
      <c r="A94" s="67"/>
      <c r="B94" s="59" t="s">
        <v>105</v>
      </c>
      <c r="C94" s="99">
        <v>199</v>
      </c>
      <c r="D94" s="102">
        <v>826.599269666876</v>
      </c>
      <c r="E94" s="102">
        <v>22364425.999267</v>
      </c>
      <c r="F94" s="102">
        <v>15932775.9435078</v>
      </c>
      <c r="G94" s="102">
        <v>10097684.8398219</v>
      </c>
      <c r="H94" s="45"/>
      <c r="I94" s="22" t="s">
        <v>89</v>
      </c>
    </row>
    <row r="95" spans="1:9" ht="21.75" customHeight="1">
      <c r="A95" s="67"/>
      <c r="B95" s="59" t="s">
        <v>107</v>
      </c>
      <c r="C95" s="99">
        <v>17</v>
      </c>
      <c r="D95" s="102">
        <v>497.270377611697</v>
      </c>
      <c r="E95" s="102">
        <v>16985111.4392417</v>
      </c>
      <c r="F95" s="102">
        <v>12553588.686464</v>
      </c>
      <c r="G95" s="102">
        <v>5776566.3099279</v>
      </c>
      <c r="H95" s="45"/>
      <c r="I95" s="22" t="s">
        <v>90</v>
      </c>
    </row>
    <row r="96" spans="1:9" ht="24" customHeight="1">
      <c r="A96" s="67"/>
      <c r="B96" s="59" t="s">
        <v>104</v>
      </c>
      <c r="C96" s="99">
        <v>6</v>
      </c>
      <c r="D96" s="102">
        <v>632.999999999999</v>
      </c>
      <c r="E96" s="102">
        <v>22494454</v>
      </c>
      <c r="F96" s="102">
        <v>17090326</v>
      </c>
      <c r="G96" s="102">
        <v>10283427</v>
      </c>
      <c r="H96" s="45"/>
      <c r="I96" s="22" t="s">
        <v>91</v>
      </c>
    </row>
    <row r="97" spans="1:9" ht="32.25" customHeight="1">
      <c r="A97" s="66" t="s">
        <v>92</v>
      </c>
      <c r="B97" s="62" t="s">
        <v>93</v>
      </c>
      <c r="C97" s="104"/>
      <c r="D97" s="101"/>
      <c r="E97" s="101"/>
      <c r="F97" s="101"/>
      <c r="G97" s="101"/>
      <c r="H97" s="43" t="s">
        <v>92</v>
      </c>
      <c r="I97" s="27" t="s">
        <v>94</v>
      </c>
    </row>
    <row r="98" spans="1:9" ht="4.5" customHeight="1">
      <c r="A98" s="66"/>
      <c r="B98" s="62"/>
      <c r="C98" s="104"/>
      <c r="D98" s="101"/>
      <c r="E98" s="101"/>
      <c r="F98" s="101"/>
      <c r="G98" s="101"/>
      <c r="H98" s="43"/>
      <c r="I98" s="27"/>
    </row>
    <row r="99" spans="1:9" ht="22.5" customHeight="1">
      <c r="A99" s="67"/>
      <c r="B99" s="59" t="s">
        <v>105</v>
      </c>
      <c r="C99" s="99">
        <v>104</v>
      </c>
      <c r="D99" s="102">
        <v>652.230945934642</v>
      </c>
      <c r="E99" s="102">
        <v>22803645.5348794</v>
      </c>
      <c r="F99" s="102">
        <v>13342198.4578674</v>
      </c>
      <c r="G99" s="102">
        <v>8394978.62066522</v>
      </c>
      <c r="H99" s="45"/>
      <c r="I99" s="22" t="s">
        <v>89</v>
      </c>
    </row>
    <row r="100" spans="1:9" ht="24" customHeight="1">
      <c r="A100" s="67"/>
      <c r="B100" s="59" t="s">
        <v>107</v>
      </c>
      <c r="C100" s="99">
        <v>16</v>
      </c>
      <c r="D100" s="102">
        <v>266.999999999999</v>
      </c>
      <c r="E100" s="102">
        <v>9106237.99999996</v>
      </c>
      <c r="F100" s="102">
        <v>6829051.99999997</v>
      </c>
      <c r="G100" s="102">
        <v>4167628.99999998</v>
      </c>
      <c r="H100" s="45"/>
      <c r="I100" s="22" t="s">
        <v>90</v>
      </c>
    </row>
    <row r="101" spans="1:9" ht="21.75" customHeight="1">
      <c r="A101" s="67"/>
      <c r="B101" s="59" t="s">
        <v>104</v>
      </c>
      <c r="C101" s="99">
        <v>11</v>
      </c>
      <c r="D101" s="102">
        <v>485.999999999997</v>
      </c>
      <c r="E101" s="102">
        <v>19148919</v>
      </c>
      <c r="F101" s="102">
        <v>11137012.9999999</v>
      </c>
      <c r="G101" s="102">
        <v>8238679.99999998</v>
      </c>
      <c r="H101" s="45"/>
      <c r="I101" s="22" t="s">
        <v>91</v>
      </c>
    </row>
    <row r="102" spans="1:9" ht="23.25" customHeight="1">
      <c r="A102" s="66" t="s">
        <v>41</v>
      </c>
      <c r="B102" s="62" t="s">
        <v>45</v>
      </c>
      <c r="C102" s="104"/>
      <c r="D102" s="101"/>
      <c r="E102" s="101"/>
      <c r="F102" s="101"/>
      <c r="G102" s="101"/>
      <c r="H102" s="43" t="s">
        <v>41</v>
      </c>
      <c r="I102" s="27" t="s">
        <v>48</v>
      </c>
    </row>
    <row r="103" spans="1:9" ht="4.5" customHeight="1">
      <c r="A103" s="66"/>
      <c r="B103" s="62"/>
      <c r="C103" s="104"/>
      <c r="D103" s="101"/>
      <c r="E103" s="101"/>
      <c r="F103" s="101"/>
      <c r="G103" s="101"/>
      <c r="H103" s="43"/>
      <c r="I103" s="27"/>
    </row>
    <row r="104" spans="1:9" ht="24.75" customHeight="1">
      <c r="A104" s="67"/>
      <c r="B104" s="59" t="s">
        <v>105</v>
      </c>
      <c r="C104" s="99">
        <v>210</v>
      </c>
      <c r="D104" s="102">
        <v>624.061245989339</v>
      </c>
      <c r="E104" s="102">
        <v>30587692.4671711</v>
      </c>
      <c r="F104" s="102">
        <v>11067913.3855544</v>
      </c>
      <c r="G104" s="102">
        <v>7874128.30034933</v>
      </c>
      <c r="H104" s="45"/>
      <c r="I104" s="22" t="s">
        <v>89</v>
      </c>
    </row>
    <row r="105" spans="1:9" ht="21.75" customHeight="1">
      <c r="A105" s="67"/>
      <c r="B105" s="59" t="s">
        <v>107</v>
      </c>
      <c r="C105" s="99">
        <v>5</v>
      </c>
      <c r="D105" s="102">
        <v>135</v>
      </c>
      <c r="E105" s="102">
        <v>12144099</v>
      </c>
      <c r="F105" s="102">
        <v>7207281</v>
      </c>
      <c r="G105" s="102">
        <v>2837207</v>
      </c>
      <c r="H105" s="45"/>
      <c r="I105" s="22" t="s">
        <v>90</v>
      </c>
    </row>
    <row r="106" spans="1:9" ht="21" customHeight="1">
      <c r="A106" s="67"/>
      <c r="B106" s="59" t="s">
        <v>104</v>
      </c>
      <c r="C106" s="99">
        <v>3</v>
      </c>
      <c r="D106" s="102">
        <v>315.999999999999</v>
      </c>
      <c r="E106" s="102">
        <v>7042766.99999998</v>
      </c>
      <c r="F106" s="102">
        <v>8815182.99999996</v>
      </c>
      <c r="G106" s="102">
        <v>6950233.99999997</v>
      </c>
      <c r="H106" s="45"/>
      <c r="I106" s="22" t="s">
        <v>91</v>
      </c>
    </row>
  </sheetData>
  <sheetProtection/>
  <mergeCells count="13">
    <mergeCell ref="K3:K4"/>
    <mergeCell ref="L3:L4"/>
    <mergeCell ref="E3:E4"/>
    <mergeCell ref="F3:F4"/>
    <mergeCell ref="G3:G4"/>
    <mergeCell ref="A6:B6"/>
    <mergeCell ref="M3:M4"/>
    <mergeCell ref="A12:B12"/>
    <mergeCell ref="A1:I1"/>
    <mergeCell ref="A3:B4"/>
    <mergeCell ref="C3:C4"/>
    <mergeCell ref="D3:D4"/>
    <mergeCell ref="H3:I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="130" zoomScaleNormal="130" zoomScalePageLayoutView="0" workbookViewId="0" topLeftCell="A1">
      <selection activeCell="G104" sqref="G104"/>
    </sheetView>
  </sheetViews>
  <sheetFormatPr defaultColWidth="9.140625" defaultRowHeight="15"/>
  <cols>
    <col min="1" max="1" width="4.7109375" style="8" customWidth="1"/>
    <col min="2" max="2" width="20.57421875" style="8" customWidth="1"/>
    <col min="3" max="3" width="10.421875" style="50" customWidth="1"/>
    <col min="4" max="4" width="9.00390625" style="50" customWidth="1"/>
    <col min="5" max="5" width="9.7109375" style="74" customWidth="1"/>
    <col min="6" max="6" width="9.7109375" style="51" customWidth="1"/>
    <col min="7" max="7" width="10.140625" style="129" customWidth="1"/>
    <col min="8" max="8" width="4.7109375" style="9" customWidth="1"/>
    <col min="9" max="9" width="19.421875" style="8" customWidth="1"/>
  </cols>
  <sheetData>
    <row r="1" spans="1:9" s="40" customFormat="1" ht="11.25" customHeight="1">
      <c r="A1" s="53" t="s">
        <v>114</v>
      </c>
      <c r="B1" s="52"/>
      <c r="C1" s="72"/>
      <c r="D1" s="72"/>
      <c r="E1" s="73"/>
      <c r="F1" s="72"/>
      <c r="G1" s="73"/>
      <c r="H1" s="52"/>
      <c r="I1" s="52"/>
    </row>
    <row r="2" spans="1:9" ht="15.75" customHeight="1" thickBot="1">
      <c r="A2" s="56" t="s">
        <v>112</v>
      </c>
      <c r="B2" s="55"/>
      <c r="C2" s="77"/>
      <c r="D2" s="77"/>
      <c r="E2" s="75"/>
      <c r="F2" s="77"/>
      <c r="G2" s="75"/>
      <c r="H2" s="55"/>
      <c r="I2" s="55"/>
    </row>
    <row r="3" spans="1:12" ht="65.25" customHeight="1">
      <c r="A3" s="144" t="s">
        <v>28</v>
      </c>
      <c r="B3" s="145"/>
      <c r="C3" s="156" t="s">
        <v>53</v>
      </c>
      <c r="D3" s="158" t="s">
        <v>54</v>
      </c>
      <c r="E3" s="160" t="s">
        <v>97</v>
      </c>
      <c r="F3" s="158" t="s">
        <v>55</v>
      </c>
      <c r="G3" s="160" t="s">
        <v>56</v>
      </c>
      <c r="H3" s="150" t="s">
        <v>29</v>
      </c>
      <c r="I3" s="151"/>
      <c r="L3" s="13"/>
    </row>
    <row r="4" spans="1:9" ht="39" customHeight="1" thickBot="1">
      <c r="A4" s="146"/>
      <c r="B4" s="147"/>
      <c r="C4" s="157"/>
      <c r="D4" s="159"/>
      <c r="E4" s="161"/>
      <c r="F4" s="159"/>
      <c r="G4" s="161"/>
      <c r="H4" s="152"/>
      <c r="I4" s="153"/>
    </row>
    <row r="5" spans="1:9" ht="9.75" customHeight="1">
      <c r="A5" s="16"/>
      <c r="B5" s="16"/>
      <c r="C5" s="79"/>
      <c r="D5" s="78"/>
      <c r="E5" s="76"/>
      <c r="F5" s="78"/>
      <c r="G5" s="76"/>
      <c r="H5" s="18"/>
      <c r="I5" s="18"/>
    </row>
    <row r="6" spans="1:9" ht="21">
      <c r="A6" s="155" t="s">
        <v>32</v>
      </c>
      <c r="B6" s="155"/>
      <c r="C6" s="11">
        <v>142974</v>
      </c>
      <c r="D6" s="11">
        <v>31162</v>
      </c>
      <c r="E6" s="106">
        <v>40.7</v>
      </c>
      <c r="F6" s="11">
        <v>16831</v>
      </c>
      <c r="G6" s="130">
        <v>10</v>
      </c>
      <c r="H6" s="18"/>
      <c r="I6" s="20" t="s">
        <v>31</v>
      </c>
    </row>
    <row r="7" spans="1:9" ht="4.5" customHeight="1">
      <c r="A7" s="16"/>
      <c r="B7" s="19"/>
      <c r="C7" s="107"/>
      <c r="D7" s="107"/>
      <c r="E7" s="108"/>
      <c r="F7" s="107"/>
      <c r="G7" s="131"/>
      <c r="H7" s="18"/>
      <c r="I7" s="21"/>
    </row>
    <row r="8" spans="1:9" ht="15" customHeight="1">
      <c r="A8" s="16"/>
      <c r="B8" s="22" t="s">
        <v>105</v>
      </c>
      <c r="C8" s="109">
        <f>'[3]procjena_nace41empcl'!$N$4</f>
        <v>149709.13835227783</v>
      </c>
      <c r="D8" s="109">
        <f>'[3]procjena_nace41empcl'!$O$3</f>
        <v>30165.669434394324</v>
      </c>
      <c r="E8" s="108">
        <f>'[3]procjena_nace41empcl'!$P$3</f>
        <v>44.41081576199007</v>
      </c>
      <c r="F8" s="109">
        <f>'[3]procjena_nace41empcl'!$Q$4</f>
        <v>13307.549326978035</v>
      </c>
      <c r="G8" s="132">
        <v>11.28</v>
      </c>
      <c r="H8" s="18"/>
      <c r="I8" s="22" t="s">
        <v>50</v>
      </c>
    </row>
    <row r="9" spans="1:9" ht="23.25" customHeight="1">
      <c r="A9" s="16"/>
      <c r="B9" s="22" t="s">
        <v>107</v>
      </c>
      <c r="C9" s="109">
        <f>'[3]procjena_nace41empcl'!$N$8</f>
        <v>169376.2306879973</v>
      </c>
      <c r="D9" s="109">
        <f>'[3]procjena_nace41empcl'!$O$7</f>
        <v>28197.5195382547</v>
      </c>
      <c r="E9" s="108">
        <f>'[3]procjena_nace41empcl'!$P$7</f>
        <v>38.737767875421966</v>
      </c>
      <c r="F9" s="109">
        <f>'[3]procjena_nace41empcl'!$Q$8</f>
        <v>14523.761536952597</v>
      </c>
      <c r="G9" s="132">
        <v>8.08</v>
      </c>
      <c r="H9" s="18"/>
      <c r="I9" s="22" t="s">
        <v>51</v>
      </c>
    </row>
    <row r="10" spans="1:9" ht="22.5" customHeight="1">
      <c r="A10" s="16"/>
      <c r="B10" s="22" t="s">
        <v>104</v>
      </c>
      <c r="C10" s="109">
        <f>'[3]procjena_nace41empcl'!$N$12</f>
        <v>134355.27918402184</v>
      </c>
      <c r="D10" s="109">
        <f>'[3]procjena_nace41empcl'!$O$11</f>
        <v>32218.988944835055</v>
      </c>
      <c r="E10" s="108">
        <f>'[3]procjena_nace41empcl'!$P$11</f>
        <v>39.98000801655334</v>
      </c>
      <c r="F10" s="109">
        <f>'[3]procjena_nace41empcl'!$Q$12</f>
        <v>18669.295509455646</v>
      </c>
      <c r="G10" s="132">
        <v>10.09</v>
      </c>
      <c r="H10" s="18"/>
      <c r="I10" s="22" t="s">
        <v>52</v>
      </c>
    </row>
    <row r="11" spans="1:9" ht="4.5" customHeight="1">
      <c r="A11" s="16"/>
      <c r="B11" s="19"/>
      <c r="C11" s="110"/>
      <c r="D11" s="110"/>
      <c r="E11" s="111"/>
      <c r="F11" s="110"/>
      <c r="G11" s="76"/>
      <c r="H11" s="18"/>
      <c r="I11" s="19"/>
    </row>
    <row r="12" spans="1:9" ht="42">
      <c r="A12" s="155" t="s">
        <v>30</v>
      </c>
      <c r="B12" s="155"/>
      <c r="C12" s="107"/>
      <c r="D12" s="107"/>
      <c r="E12" s="108"/>
      <c r="F12" s="107"/>
      <c r="G12" s="131"/>
      <c r="H12" s="18"/>
      <c r="I12" s="20" t="s">
        <v>37</v>
      </c>
    </row>
    <row r="13" spans="1:9" ht="4.5" customHeight="1">
      <c r="A13" s="16"/>
      <c r="B13" s="19"/>
      <c r="C13" s="107"/>
      <c r="D13" s="107"/>
      <c r="E13" s="108"/>
      <c r="F13" s="107"/>
      <c r="G13" s="131"/>
      <c r="H13" s="18"/>
      <c r="I13" s="21"/>
    </row>
    <row r="14" spans="1:9" ht="15" customHeight="1">
      <c r="A14" s="16"/>
      <c r="B14" s="22" t="s">
        <v>105</v>
      </c>
      <c r="C14" s="109">
        <f>'[2]procjena_nace41empcl'!$BS$4</f>
        <v>133124.00433797453</v>
      </c>
      <c r="D14" s="109">
        <f>'[2]procjena_nace41empcl'!$BS$13</f>
        <v>25954.00725272012</v>
      </c>
      <c r="E14" s="112">
        <f>'[2]procjena_nace41empcl'!$BS$20</f>
        <v>29.097113813916152</v>
      </c>
      <c r="F14" s="109">
        <f>'[2]procjena_nace41empcl'!$BS$28</f>
        <v>11802.19388931007</v>
      </c>
      <c r="G14" s="132">
        <v>10.68</v>
      </c>
      <c r="H14" s="18"/>
      <c r="I14" s="22" t="s">
        <v>50</v>
      </c>
    </row>
    <row r="15" spans="1:9" ht="24" customHeight="1">
      <c r="A15" s="16"/>
      <c r="B15" s="22" t="s">
        <v>107</v>
      </c>
      <c r="C15" s="109">
        <f>'[2]procjena_nace41empcl'!$BS$7</f>
        <v>99882.27401882045</v>
      </c>
      <c r="D15" s="109">
        <f>'[2]procjena_nace41empcl'!$BS$15</f>
        <v>24762.230253756807</v>
      </c>
      <c r="E15" s="108">
        <f>'[2]procjena_nace41empcl'!$BS$22</f>
        <v>29.332796244580745</v>
      </c>
      <c r="F15" s="109">
        <f>'[2]procjena_nace41empcl'!$BS$31</f>
        <v>13083.753436221994</v>
      </c>
      <c r="G15" s="132">
        <v>11.73</v>
      </c>
      <c r="H15" s="18"/>
      <c r="I15" s="22" t="s">
        <v>51</v>
      </c>
    </row>
    <row r="16" spans="1:9" ht="24" customHeight="1">
      <c r="A16" s="16"/>
      <c r="B16" s="22" t="s">
        <v>104</v>
      </c>
      <c r="C16" s="109">
        <f>'[2]procjena_nace41empcl'!$BS$10</f>
        <v>98100.7511344831</v>
      </c>
      <c r="D16" s="109">
        <f>'[2]procjena_nace41empcl'!$BS$17</f>
        <v>31978.919655708676</v>
      </c>
      <c r="E16" s="108">
        <f>'[2]procjena_nace41empcl'!$BS$24</f>
        <v>34.56089111232258</v>
      </c>
      <c r="F16" s="109">
        <f>'[2]procjena_nace41empcl'!$BS$34</f>
        <v>19624.11544975067</v>
      </c>
      <c r="G16" s="132">
        <v>12.59</v>
      </c>
      <c r="H16" s="18"/>
      <c r="I16" s="22" t="s">
        <v>52</v>
      </c>
    </row>
    <row r="17" spans="1:9" ht="4.5" customHeight="1">
      <c r="A17" s="16"/>
      <c r="B17" s="19"/>
      <c r="C17" s="113"/>
      <c r="D17" s="113"/>
      <c r="E17" s="106"/>
      <c r="F17" s="113"/>
      <c r="G17" s="133"/>
      <c r="H17" s="18"/>
      <c r="I17" s="21"/>
    </row>
    <row r="18" spans="1:9" ht="22.5">
      <c r="A18" s="24" t="s">
        <v>0</v>
      </c>
      <c r="B18" s="25" t="s">
        <v>1</v>
      </c>
      <c r="C18" s="114"/>
      <c r="D18" s="114"/>
      <c r="E18" s="115"/>
      <c r="F18" s="114"/>
      <c r="G18" s="134"/>
      <c r="H18" s="26" t="s">
        <v>0</v>
      </c>
      <c r="I18" s="27" t="s">
        <v>2</v>
      </c>
    </row>
    <row r="19" spans="1:9" ht="4.5" customHeight="1">
      <c r="A19" s="28"/>
      <c r="B19" s="29"/>
      <c r="C19" s="114"/>
      <c r="D19" s="114"/>
      <c r="E19" s="115"/>
      <c r="F19" s="114"/>
      <c r="G19" s="134"/>
      <c r="H19" s="30"/>
      <c r="I19" s="31"/>
    </row>
    <row r="20" spans="1:9" ht="15" customHeight="1">
      <c r="A20" s="32"/>
      <c r="B20" s="22" t="s">
        <v>105</v>
      </c>
      <c r="C20" s="116">
        <f>'[1]procjena_nace41empcl'!$BK$2</f>
        <v>73343.94138857444</v>
      </c>
      <c r="D20" s="117">
        <f>'[1]procjena_nace41empcl'!$BL$2</f>
        <v>50361.62544361544</v>
      </c>
      <c r="E20" s="118">
        <f>'[1]procjena_nace41empcl'!$BM$2</f>
        <v>57.98665981390475</v>
      </c>
      <c r="F20" s="117">
        <f>'[1]procjena_nace41empcl'!$BN$2</f>
        <v>11443.17309440133</v>
      </c>
      <c r="G20" s="135">
        <v>53</v>
      </c>
      <c r="H20" s="30"/>
      <c r="I20" s="22" t="s">
        <v>50</v>
      </c>
    </row>
    <row r="21" spans="1:9" ht="24.75" customHeight="1">
      <c r="A21" s="32"/>
      <c r="B21" s="22" t="s">
        <v>107</v>
      </c>
      <c r="C21" s="116">
        <f>'[1]procjena_nace41empcl'!$BK$3</f>
        <v>74630.02248729877</v>
      </c>
      <c r="D21" s="117">
        <f>'[1]procjena_nace41empcl'!$BL$3</f>
        <v>24694.173407101578</v>
      </c>
      <c r="E21" s="118">
        <f>'[1]procjena_nace41empcl'!$BM$3</f>
        <v>35.30999099176271</v>
      </c>
      <c r="F21" s="117">
        <f>'[1]procjena_nace41empcl'!$BN$3</f>
        <v>14220.67116902104</v>
      </c>
      <c r="G21" s="135">
        <v>14</v>
      </c>
      <c r="H21" s="30"/>
      <c r="I21" s="22" t="s">
        <v>51</v>
      </c>
    </row>
    <row r="22" spans="1:9" ht="24" customHeight="1">
      <c r="A22" s="32"/>
      <c r="B22" s="22" t="s">
        <v>104</v>
      </c>
      <c r="C22" s="116">
        <f>'[1]procjena_nace41empcl'!$BK$4</f>
        <v>38926.14172191191</v>
      </c>
      <c r="D22" s="117">
        <f>'[1]procjena_nace41empcl'!$BL$4</f>
        <v>27109.19358568559</v>
      </c>
      <c r="E22" s="118">
        <f>'[1]procjena_nace41empcl'!$BM$4</f>
        <v>66.29522431423688</v>
      </c>
      <c r="F22" s="117">
        <f>'[1]procjena_nace41empcl'!$BN$4</f>
        <v>24714.478329937574</v>
      </c>
      <c r="G22" s="135">
        <v>6.2</v>
      </c>
      <c r="H22" s="30"/>
      <c r="I22" s="22" t="s">
        <v>52</v>
      </c>
    </row>
    <row r="23" spans="1:9" ht="4.5" customHeight="1">
      <c r="A23" s="32"/>
      <c r="B23" s="22"/>
      <c r="C23" s="117"/>
      <c r="D23" s="117"/>
      <c r="E23" s="118"/>
      <c r="F23" s="117"/>
      <c r="G23" s="135"/>
      <c r="H23" s="30"/>
      <c r="I23" s="33"/>
    </row>
    <row r="24" spans="1:9" ht="22.5">
      <c r="A24" s="24" t="s">
        <v>3</v>
      </c>
      <c r="B24" s="25" t="s">
        <v>4</v>
      </c>
      <c r="C24" s="114"/>
      <c r="D24" s="114"/>
      <c r="E24" s="115"/>
      <c r="F24" s="114"/>
      <c r="G24" s="134"/>
      <c r="H24" s="26" t="s">
        <v>3</v>
      </c>
      <c r="I24" s="27" t="s">
        <v>5</v>
      </c>
    </row>
    <row r="25" spans="1:9" ht="4.5" customHeight="1">
      <c r="A25" s="28"/>
      <c r="B25" s="29"/>
      <c r="C25" s="114"/>
      <c r="D25" s="114"/>
      <c r="E25" s="115"/>
      <c r="F25" s="114"/>
      <c r="G25" s="134"/>
      <c r="H25" s="30"/>
      <c r="I25" s="31"/>
    </row>
    <row r="26" spans="1:9" ht="15" customHeight="1">
      <c r="A26" s="32"/>
      <c r="B26" s="22" t="s">
        <v>105</v>
      </c>
      <c r="C26" s="117">
        <f>'[1]procjena_nace41empcl'!$BK$5</f>
        <v>103718.12199354055</v>
      </c>
      <c r="D26" s="117">
        <f>'[1]procjena_nace41empcl'!$BL$5</f>
        <v>24580.895670742917</v>
      </c>
      <c r="E26" s="118">
        <f>'[1]procjena_nace41empcl'!$BM$5</f>
        <v>27.6869074793075</v>
      </c>
      <c r="F26" s="117">
        <f>'[1]procjena_nace41empcl'!$BN$5</f>
        <v>11384.096901140078</v>
      </c>
      <c r="G26" s="135">
        <v>12.8</v>
      </c>
      <c r="H26" s="30"/>
      <c r="I26" s="22" t="s">
        <v>50</v>
      </c>
    </row>
    <row r="27" spans="1:9" ht="24.75" customHeight="1">
      <c r="A27" s="32"/>
      <c r="B27" s="22" t="s">
        <v>107</v>
      </c>
      <c r="C27" s="117">
        <f>'[1]procjena_nace41empcl'!$BK$6</f>
        <v>107625.77522430081</v>
      </c>
      <c r="D27" s="117">
        <f>'[1]procjena_nace41empcl'!$BL$6</f>
        <v>24960.343190435367</v>
      </c>
      <c r="E27" s="118">
        <f>'[1]procjena_nace41empcl'!$BM$6</f>
        <v>27.658811221220336</v>
      </c>
      <c r="F27" s="117">
        <f>'[1]procjena_nace41empcl'!$BN$6</f>
        <v>12378.301100783296</v>
      </c>
      <c r="G27" s="135">
        <v>11.7</v>
      </c>
      <c r="H27" s="30"/>
      <c r="I27" s="22" t="s">
        <v>51</v>
      </c>
    </row>
    <row r="28" spans="1:9" ht="22.5" customHeight="1">
      <c r="A28" s="32"/>
      <c r="B28" s="22" t="s">
        <v>104</v>
      </c>
      <c r="C28" s="117">
        <f>'[1]procjena_nace41empcl'!$BK$7</f>
        <v>103860.70180780622</v>
      </c>
      <c r="D28" s="117">
        <f>'[1]procjena_nace41empcl'!$BL$7</f>
        <v>25578.40650919049</v>
      </c>
      <c r="E28" s="118">
        <f>'[1]procjena_nace41empcl'!$BM$7</f>
        <v>26.393037856985167</v>
      </c>
      <c r="F28" s="117">
        <f>'[1]procjena_nace41empcl'!$BN$7</f>
        <v>15443.30416221503</v>
      </c>
      <c r="G28" s="135">
        <v>9.8</v>
      </c>
      <c r="H28" s="30"/>
      <c r="I28" s="22" t="s">
        <v>52</v>
      </c>
    </row>
    <row r="29" spans="1:9" ht="4.5" customHeight="1">
      <c r="A29" s="32"/>
      <c r="B29" s="22"/>
      <c r="C29" s="117"/>
      <c r="D29" s="117"/>
      <c r="E29" s="118"/>
      <c r="F29" s="117"/>
      <c r="G29" s="135"/>
      <c r="H29" s="30"/>
      <c r="I29" s="33"/>
    </row>
    <row r="30" spans="1:9" ht="45">
      <c r="A30" s="24" t="s">
        <v>6</v>
      </c>
      <c r="B30" s="25" t="s">
        <v>7</v>
      </c>
      <c r="C30" s="114"/>
      <c r="D30" s="114"/>
      <c r="E30" s="115"/>
      <c r="F30" s="114"/>
      <c r="G30" s="134"/>
      <c r="H30" s="26" t="s">
        <v>6</v>
      </c>
      <c r="I30" s="27" t="s">
        <v>8</v>
      </c>
    </row>
    <row r="31" spans="1:9" ht="4.5" customHeight="1">
      <c r="A31" s="28"/>
      <c r="B31" s="29"/>
      <c r="C31" s="114"/>
      <c r="D31" s="114"/>
      <c r="E31" s="115"/>
      <c r="F31" s="114"/>
      <c r="G31" s="134"/>
      <c r="H31" s="30"/>
      <c r="I31" s="31"/>
    </row>
    <row r="32" spans="1:9" ht="15" customHeight="1">
      <c r="A32" s="28"/>
      <c r="B32" s="22" t="s">
        <v>105</v>
      </c>
      <c r="C32" s="117">
        <f>'[1]procjena_nace41empcl'!$BK$8</f>
        <v>2041584.4569584532</v>
      </c>
      <c r="D32" s="117">
        <f>'[1]procjena_nace41empcl'!$BL$8</f>
        <v>70742.56056223561</v>
      </c>
      <c r="E32" s="118">
        <f>'[1]procjena_nace41empcl'!$BM$8</f>
        <v>50.70805540943032</v>
      </c>
      <c r="F32" s="117">
        <f>'[1]procjena_nace41empcl'!$BN$8</f>
        <v>20182.96606049072</v>
      </c>
      <c r="G32" s="135">
        <f>'[2]procjena_nace41empcl'!$BO$8</f>
        <v>2.503198034126739</v>
      </c>
      <c r="H32" s="30"/>
      <c r="I32" s="22" t="s">
        <v>50</v>
      </c>
    </row>
    <row r="33" spans="1:9" ht="15" customHeight="1">
      <c r="A33" s="28"/>
      <c r="B33" s="22" t="s">
        <v>107</v>
      </c>
      <c r="C33" s="117">
        <f>'[1]procjena_nace41empcl'!$BK$9</f>
        <v>57989.526595765295</v>
      </c>
      <c r="D33" s="117">
        <f>'[1]procjena_nace41empcl'!$BL$9</f>
        <v>30890.59574468938</v>
      </c>
      <c r="E33" s="118">
        <f>'[1]procjena_nace41empcl'!$BM$9</f>
        <v>52.61834010047971</v>
      </c>
      <c r="F33" s="117">
        <f>'[1]procjena_nace41empcl'!$BN$9</f>
        <v>24472.882978727455</v>
      </c>
      <c r="G33" s="135">
        <f>'[2]procjena_nace41empcl'!$BO$9</f>
        <v>11.067020447845021</v>
      </c>
      <c r="H33" s="30"/>
      <c r="I33" s="22" t="s">
        <v>51</v>
      </c>
    </row>
    <row r="34" spans="1:9" ht="21" customHeight="1">
      <c r="A34" s="32"/>
      <c r="B34" s="22" t="s">
        <v>104</v>
      </c>
      <c r="C34" s="117">
        <f>'[1]procjena_nace41empcl'!$BK$10</f>
        <v>193081.85771440525</v>
      </c>
      <c r="D34" s="117">
        <f>'[1]procjena_nace41empcl'!$BL$10</f>
        <v>86321.56919099002</v>
      </c>
      <c r="E34" s="118">
        <f>'[1]procjena_nace41empcl'!$BM$10</f>
        <v>48.365654995306976</v>
      </c>
      <c r="F34" s="117">
        <f>'[1]procjena_nace41empcl'!$BN$10</f>
        <v>37063.626618218615</v>
      </c>
      <c r="G34" s="135">
        <f>'[2]procjena_nace41empcl'!$BO$10</f>
        <v>25.511429792451402</v>
      </c>
      <c r="H34" s="30"/>
      <c r="I34" s="22" t="s">
        <v>52</v>
      </c>
    </row>
    <row r="35" spans="1:9" ht="4.5" customHeight="1">
      <c r="A35" s="32"/>
      <c r="B35" s="22"/>
      <c r="C35" s="117"/>
      <c r="D35" s="117"/>
      <c r="E35" s="118"/>
      <c r="F35" s="117"/>
      <c r="G35" s="135"/>
      <c r="H35" s="30"/>
      <c r="I35" s="33"/>
    </row>
    <row r="36" spans="1:9" ht="67.5">
      <c r="A36" s="24" t="s">
        <v>9</v>
      </c>
      <c r="B36" s="25" t="s">
        <v>10</v>
      </c>
      <c r="C36" s="114"/>
      <c r="D36" s="114"/>
      <c r="E36" s="115"/>
      <c r="F36" s="114"/>
      <c r="G36" s="134"/>
      <c r="H36" s="26" t="s">
        <v>9</v>
      </c>
      <c r="I36" s="27" t="s">
        <v>11</v>
      </c>
    </row>
    <row r="37" spans="1:9" ht="4.5" customHeight="1">
      <c r="A37" s="28"/>
      <c r="B37" s="29"/>
      <c r="C37" s="114"/>
      <c r="D37" s="114"/>
      <c r="E37" s="115"/>
      <c r="F37" s="114"/>
      <c r="G37" s="134"/>
      <c r="H37" s="30"/>
      <c r="I37" s="34"/>
    </row>
    <row r="38" spans="1:9" ht="15" customHeight="1">
      <c r="A38" s="32"/>
      <c r="B38" s="22" t="s">
        <v>105</v>
      </c>
      <c r="C38" s="117">
        <f>'[1]procjena_nace41empcl'!$BK$11</f>
        <v>150479.16100076257</v>
      </c>
      <c r="D38" s="117">
        <f>'[1]procjena_nace41empcl'!$BL$11</f>
        <v>24981.925825421764</v>
      </c>
      <c r="E38" s="118">
        <f>'[1]procjena_nace41empcl'!$BM$11</f>
        <v>29.059089971649865</v>
      </c>
      <c r="F38" s="117">
        <f>'[1]procjena_nace41empcl'!$BN$11</f>
        <v>15105.668626818358</v>
      </c>
      <c r="G38" s="135">
        <f>'[2]procjena_nace41empcl'!$BO$11</f>
        <v>6.563205916966328</v>
      </c>
      <c r="H38" s="30"/>
      <c r="I38" s="22" t="s">
        <v>50</v>
      </c>
    </row>
    <row r="39" spans="1:9" ht="22.5" customHeight="1">
      <c r="A39" s="32"/>
      <c r="B39" s="22" t="s">
        <v>107</v>
      </c>
      <c r="C39" s="117">
        <f>'[1]procjena_nace41empcl'!$BK$12</f>
        <v>48885.31700040986</v>
      </c>
      <c r="D39" s="117">
        <f>'[1]procjena_nace41empcl'!$BL$12</f>
        <v>22262.056421750785</v>
      </c>
      <c r="E39" s="118">
        <f>'[1]procjena_nace41empcl'!$BM$12</f>
        <v>50.8793742734398</v>
      </c>
      <c r="F39" s="117">
        <f>'[1]procjena_nace41empcl'!$BN$12</f>
        <v>17036.973273991203</v>
      </c>
      <c r="G39" s="135">
        <v>10.7</v>
      </c>
      <c r="H39" s="30"/>
      <c r="I39" s="22" t="s">
        <v>51</v>
      </c>
    </row>
    <row r="40" spans="1:9" ht="22.5" customHeight="1">
      <c r="A40" s="32"/>
      <c r="B40" s="22" t="s">
        <v>104</v>
      </c>
      <c r="C40" s="117">
        <f>'[1]procjena_nace41empcl'!$BK$13</f>
        <v>48638.49257967342</v>
      </c>
      <c r="D40" s="117">
        <f>'[1]procjena_nace41empcl'!$BL$13</f>
        <v>23986.67708818075</v>
      </c>
      <c r="E40" s="118">
        <f>'[1]procjena_nace41empcl'!$BM$13</f>
        <v>47.21013845950711</v>
      </c>
      <c r="F40" s="117">
        <f>'[1]procjena_nace41empcl'!$BN$13</f>
        <v>20833.220270632388</v>
      </c>
      <c r="G40" s="135">
        <v>6.5</v>
      </c>
      <c r="H40" s="30"/>
      <c r="I40" s="22" t="s">
        <v>52</v>
      </c>
    </row>
    <row r="41" spans="1:9" ht="4.5" customHeight="1">
      <c r="A41" s="32"/>
      <c r="B41" s="22"/>
      <c r="C41" s="117"/>
      <c r="D41" s="117"/>
      <c r="E41" s="118"/>
      <c r="F41" s="117"/>
      <c r="G41" s="135"/>
      <c r="H41" s="30"/>
      <c r="I41" s="33"/>
    </row>
    <row r="42" spans="1:9" ht="15">
      <c r="A42" s="24" t="s">
        <v>12</v>
      </c>
      <c r="B42" s="25" t="s">
        <v>13</v>
      </c>
      <c r="C42" s="119"/>
      <c r="D42" s="119"/>
      <c r="E42" s="120"/>
      <c r="F42" s="119"/>
      <c r="G42" s="136"/>
      <c r="H42" s="26" t="s">
        <v>12</v>
      </c>
      <c r="I42" s="27" t="s">
        <v>14</v>
      </c>
    </row>
    <row r="43" spans="1:9" ht="4.5" customHeight="1">
      <c r="A43" s="28"/>
      <c r="B43" s="25"/>
      <c r="C43" s="119"/>
      <c r="D43" s="119"/>
      <c r="E43" s="120"/>
      <c r="F43" s="119"/>
      <c r="G43" s="136"/>
      <c r="H43" s="30"/>
      <c r="I43" s="34"/>
    </row>
    <row r="44" spans="1:9" ht="15" customHeight="1">
      <c r="A44" s="32"/>
      <c r="B44" s="22" t="s">
        <v>105</v>
      </c>
      <c r="C44" s="117">
        <f>'[1]procjena_nace41empcl'!$BK$14</f>
        <v>78688.82677235633</v>
      </c>
      <c r="D44" s="117">
        <f>'[1]procjena_nace41empcl'!$BL$14</f>
        <v>26899.015082356636</v>
      </c>
      <c r="E44" s="118">
        <f>'[1]procjena_nace41empcl'!$BM$14</f>
        <v>40.32981995638541</v>
      </c>
      <c r="F44" s="117">
        <f>'[1]procjena_nace41empcl'!$BN$14</f>
        <v>11966.35628799628</v>
      </c>
      <c r="G44" s="135">
        <v>19.1</v>
      </c>
      <c r="H44" s="30"/>
      <c r="I44" s="22" t="s">
        <v>50</v>
      </c>
    </row>
    <row r="45" spans="1:9" ht="15" customHeight="1">
      <c r="A45" s="32"/>
      <c r="B45" s="22" t="s">
        <v>107</v>
      </c>
      <c r="C45" s="117">
        <f>'[1]procjena_nace41empcl'!$BK$15</f>
        <v>76576.75221825906</v>
      </c>
      <c r="D45" s="117">
        <f>'[1]procjena_nace41empcl'!$BL$15</f>
        <v>24952.797246056904</v>
      </c>
      <c r="E45" s="118">
        <f>'[1]procjena_nace41empcl'!$BM$15</f>
        <v>33.20593634623818</v>
      </c>
      <c r="F45" s="117">
        <f>'[1]procjena_nace41empcl'!$BN$15</f>
        <v>12209.756228955239</v>
      </c>
      <c r="G45" s="135">
        <v>16.7</v>
      </c>
      <c r="H45" s="30"/>
      <c r="I45" s="22" t="s">
        <v>51</v>
      </c>
    </row>
    <row r="46" spans="1:9" ht="23.25" customHeight="1">
      <c r="A46" s="32"/>
      <c r="B46" s="22" t="s">
        <v>104</v>
      </c>
      <c r="C46" s="117">
        <f>'[1]procjena_nace41empcl'!$BK$16</f>
        <v>106574.83583255061</v>
      </c>
      <c r="D46" s="117">
        <f>'[1]procjena_nace41empcl'!$BL$16</f>
        <v>31875.23165745185</v>
      </c>
      <c r="E46" s="118">
        <f>'[1]procjena_nace41empcl'!$BM$16</f>
        <v>28.729472851676054</v>
      </c>
      <c r="F46" s="117">
        <f>'[1]procjena_nace41empcl'!$BN$16</f>
        <v>14491.820221377644</v>
      </c>
      <c r="G46" s="135">
        <v>16</v>
      </c>
      <c r="H46" s="30"/>
      <c r="I46" s="22" t="s">
        <v>52</v>
      </c>
    </row>
    <row r="47" spans="1:9" ht="4.5" customHeight="1">
      <c r="A47" s="32"/>
      <c r="B47" s="22"/>
      <c r="C47" s="117"/>
      <c r="D47" s="117"/>
      <c r="E47" s="118"/>
      <c r="F47" s="117"/>
      <c r="G47" s="135"/>
      <c r="H47" s="30"/>
      <c r="I47" s="33"/>
    </row>
    <row r="48" spans="1:9" ht="52.5">
      <c r="A48" s="24" t="s">
        <v>15</v>
      </c>
      <c r="B48" s="25" t="s">
        <v>16</v>
      </c>
      <c r="C48" s="114"/>
      <c r="D48" s="114"/>
      <c r="E48" s="115"/>
      <c r="F48" s="114"/>
      <c r="G48" s="134"/>
      <c r="H48" s="26" t="s">
        <v>15</v>
      </c>
      <c r="I48" s="27" t="s">
        <v>17</v>
      </c>
    </row>
    <row r="49" spans="1:9" ht="4.5" customHeight="1">
      <c r="A49" s="28"/>
      <c r="B49" s="25"/>
      <c r="C49" s="114"/>
      <c r="D49" s="114"/>
      <c r="E49" s="115"/>
      <c r="F49" s="114"/>
      <c r="G49" s="134"/>
      <c r="H49" s="30"/>
      <c r="I49" s="34"/>
    </row>
    <row r="50" spans="1:9" ht="20.25" customHeight="1">
      <c r="A50" s="32"/>
      <c r="B50" s="22" t="s">
        <v>105</v>
      </c>
      <c r="C50" s="117">
        <f>'[1]procjena_nace41empcl'!$BK$17</f>
        <v>242347.26034385123</v>
      </c>
      <c r="D50" s="117">
        <f>'[1]procjena_nace41empcl'!$BL$17</f>
        <v>31649.17120153753</v>
      </c>
      <c r="E50" s="118">
        <f>'[1]procjena_nace41empcl'!$BM$17</f>
        <v>57.74047777872578</v>
      </c>
      <c r="F50" s="117">
        <f>'[1]procjena_nace41empcl'!$BN$17</f>
        <v>13622.321316186122</v>
      </c>
      <c r="G50" s="135">
        <v>7.4</v>
      </c>
      <c r="H50" s="30"/>
      <c r="I50" s="22" t="s">
        <v>50</v>
      </c>
    </row>
    <row r="51" spans="1:9" ht="24" customHeight="1">
      <c r="A51" s="32"/>
      <c r="B51" s="22" t="s">
        <v>107</v>
      </c>
      <c r="C51" s="117">
        <f>'[1]procjena_nace41empcl'!$BK$18</f>
        <v>358214.5616415327</v>
      </c>
      <c r="D51" s="117">
        <f>'[1]procjena_nace41empcl'!$BL$18</f>
        <v>34367.45283905087</v>
      </c>
      <c r="E51" s="118">
        <f>'[1]procjena_nace41empcl'!$BM$18</f>
        <v>53.83789775965526</v>
      </c>
      <c r="F51" s="117">
        <f>'[1]procjena_nace41empcl'!$BN$18</f>
        <v>15966.356873306766</v>
      </c>
      <c r="G51" s="135">
        <v>5.1</v>
      </c>
      <c r="H51" s="30"/>
      <c r="I51" s="22" t="s">
        <v>51</v>
      </c>
    </row>
    <row r="52" spans="1:9" ht="21" customHeight="1">
      <c r="A52" s="32"/>
      <c r="B52" s="22" t="s">
        <v>104</v>
      </c>
      <c r="C52" s="117">
        <f>'[1]procjena_nace41empcl'!$BK$19</f>
        <v>273683.6497093327</v>
      </c>
      <c r="D52" s="117">
        <f>'[1]procjena_nace41empcl'!$BL$19</f>
        <v>26796.97945296852</v>
      </c>
      <c r="E52" s="118">
        <f>'[1]procjena_nace41empcl'!$BM$19</f>
        <v>55.591217632684376</v>
      </c>
      <c r="F52" s="117">
        <f>'[1]procjena_nace41empcl'!$BN$19</f>
        <v>14322.858338354454</v>
      </c>
      <c r="G52" s="135">
        <v>4.6</v>
      </c>
      <c r="H52" s="30"/>
      <c r="I52" s="22" t="s">
        <v>52</v>
      </c>
    </row>
    <row r="53" spans="1:9" ht="25.5" customHeight="1">
      <c r="A53" s="32"/>
      <c r="B53" s="22"/>
      <c r="C53" s="117"/>
      <c r="D53" s="117"/>
      <c r="E53" s="118"/>
      <c r="F53" s="117"/>
      <c r="G53" s="135"/>
      <c r="H53" s="30"/>
      <c r="I53" s="33"/>
    </row>
    <row r="54" spans="1:9" ht="14.25" customHeight="1">
      <c r="A54" s="32"/>
      <c r="B54" s="22"/>
      <c r="C54" s="117"/>
      <c r="D54" s="117"/>
      <c r="E54" s="118"/>
      <c r="F54" s="117"/>
      <c r="G54" s="135"/>
      <c r="H54" s="30"/>
      <c r="I54" s="33"/>
    </row>
    <row r="55" spans="1:9" ht="18.75" customHeight="1">
      <c r="A55" s="24" t="s">
        <v>18</v>
      </c>
      <c r="B55" s="25" t="s">
        <v>19</v>
      </c>
      <c r="C55" s="114"/>
      <c r="D55" s="114"/>
      <c r="E55" s="115"/>
      <c r="F55" s="114"/>
      <c r="G55" s="134"/>
      <c r="H55" s="26" t="s">
        <v>18</v>
      </c>
      <c r="I55" s="27" t="s">
        <v>20</v>
      </c>
    </row>
    <row r="56" spans="1:9" ht="4.5" customHeight="1">
      <c r="A56" s="28"/>
      <c r="B56" s="29"/>
      <c r="C56" s="114"/>
      <c r="D56" s="114"/>
      <c r="E56" s="115"/>
      <c r="F56" s="114"/>
      <c r="G56" s="134"/>
      <c r="H56" s="30"/>
      <c r="I56" s="34"/>
    </row>
    <row r="57" spans="1:9" ht="15.75" customHeight="1">
      <c r="A57" s="32"/>
      <c r="B57" s="22" t="s">
        <v>105</v>
      </c>
      <c r="C57" s="117">
        <f>'[1]procjena_nace41empcl'!$BK$23</f>
        <v>117417.76840788193</v>
      </c>
      <c r="D57" s="117">
        <f>'[1]procjena_nace41empcl'!$BL$23</f>
        <v>35496.03373083948</v>
      </c>
      <c r="E57" s="118">
        <f>'[1]procjena_nace41empcl'!$BM$23</f>
        <v>34.4735591450902</v>
      </c>
      <c r="F57" s="117">
        <f>'[1]procjena_nace41empcl'!$BN$23</f>
        <v>13865.43083736734</v>
      </c>
      <c r="G57" s="135">
        <v>18.4</v>
      </c>
      <c r="H57" s="30"/>
      <c r="I57" s="22" t="s">
        <v>50</v>
      </c>
    </row>
    <row r="58" spans="1:9" ht="25.5" customHeight="1">
      <c r="A58" s="32"/>
      <c r="B58" s="22" t="s">
        <v>107</v>
      </c>
      <c r="C58" s="117">
        <f>'[1]procjena_nace41empcl'!$BK$24</f>
        <v>167473.52647477327</v>
      </c>
      <c r="D58" s="117">
        <f>'[1]procjena_nace41empcl'!$BL$24</f>
        <v>30200.360794651748</v>
      </c>
      <c r="E58" s="118">
        <f>'[1]procjena_nace41empcl'!$BM$24</f>
        <v>32.59259208353637</v>
      </c>
      <c r="F58" s="117">
        <f>'[1]procjena_nace41empcl'!$BN$24</f>
        <v>14580.038231286757</v>
      </c>
      <c r="G58" s="135">
        <v>9.3</v>
      </c>
      <c r="H58" s="30"/>
      <c r="I58" s="22" t="s">
        <v>51</v>
      </c>
    </row>
    <row r="59" spans="1:9" ht="21.75" customHeight="1">
      <c r="A59" s="32"/>
      <c r="B59" s="22" t="s">
        <v>104</v>
      </c>
      <c r="C59" s="117">
        <f>'[1]procjena_nace41empcl'!$BK$25</f>
        <v>35822.45927682586</v>
      </c>
      <c r="D59" s="117">
        <f>'[1]procjena_nace41empcl'!$BL$25</f>
        <v>24083.742769636214</v>
      </c>
      <c r="E59" s="118">
        <f>'[1]procjena_nace41empcl'!$BM$25</f>
        <v>61.819940600992275</v>
      </c>
      <c r="F59" s="117">
        <f>'[1]procjena_nace41empcl'!$BN$25</f>
        <v>21124.403334944283</v>
      </c>
      <c r="G59" s="135">
        <v>8.3</v>
      </c>
      <c r="H59" s="30"/>
      <c r="I59" s="22" t="s">
        <v>52</v>
      </c>
    </row>
    <row r="60" spans="1:9" ht="4.5" customHeight="1">
      <c r="A60" s="32"/>
      <c r="B60" s="22"/>
      <c r="C60" s="117"/>
      <c r="D60" s="117"/>
      <c r="E60" s="118"/>
      <c r="F60" s="117"/>
      <c r="G60" s="135"/>
      <c r="H60" s="30"/>
      <c r="I60" s="33"/>
    </row>
    <row r="61" spans="1:9" ht="48.75" customHeight="1">
      <c r="A61" s="24" t="s">
        <v>21</v>
      </c>
      <c r="B61" s="29" t="s">
        <v>61</v>
      </c>
      <c r="C61" s="114"/>
      <c r="D61" s="114"/>
      <c r="E61" s="115"/>
      <c r="F61" s="114"/>
      <c r="G61" s="134"/>
      <c r="H61" s="26" t="s">
        <v>21</v>
      </c>
      <c r="I61" s="27" t="s">
        <v>22</v>
      </c>
    </row>
    <row r="62" spans="1:9" ht="4.5" customHeight="1">
      <c r="A62" s="28"/>
      <c r="B62" s="29"/>
      <c r="C62" s="114"/>
      <c r="D62" s="114"/>
      <c r="E62" s="115"/>
      <c r="F62" s="114"/>
      <c r="G62" s="134"/>
      <c r="H62" s="30"/>
      <c r="I62" s="34"/>
    </row>
    <row r="63" spans="1:9" ht="15" customHeight="1">
      <c r="A63" s="32"/>
      <c r="B63" s="22" t="s">
        <v>105</v>
      </c>
      <c r="C63" s="117">
        <f>'[1]procjena_nace41empcl'!$BK$26</f>
        <v>31472.420316762044</v>
      </c>
      <c r="D63" s="117">
        <f>'[1]procjena_nace41empcl'!$BL$26</f>
        <v>11239.05848867204</v>
      </c>
      <c r="E63" s="118">
        <f>'[1]procjena_nace41empcl'!$BM$26</f>
        <v>40.02122768562227</v>
      </c>
      <c r="F63" s="117">
        <f>'[1]procjena_nace41empcl'!$BN$26</f>
        <v>8973.52777419203</v>
      </c>
      <c r="G63" s="135">
        <v>7.2</v>
      </c>
      <c r="H63" s="30"/>
      <c r="I63" s="22" t="s">
        <v>50</v>
      </c>
    </row>
    <row r="64" spans="1:9" ht="21.75" customHeight="1">
      <c r="A64" s="32"/>
      <c r="B64" s="22" t="s">
        <v>107</v>
      </c>
      <c r="C64" s="117">
        <f>'[1]procjena_nace41empcl'!$BK$27</f>
        <v>45420.34602155763</v>
      </c>
      <c r="D64" s="117">
        <f>'[1]procjena_nace41empcl'!$BL$27</f>
        <v>9829.482313659033</v>
      </c>
      <c r="E64" s="118">
        <f>'[1]procjena_nace41empcl'!$BM$27</f>
        <v>28.617972390554385</v>
      </c>
      <c r="F64" s="117">
        <f>'[1]procjena_nace41empcl'!$BN$27</f>
        <v>11159.897029881213</v>
      </c>
      <c r="G64" s="135">
        <v>-2.9</v>
      </c>
      <c r="H64" s="30"/>
      <c r="I64" s="22" t="s">
        <v>51</v>
      </c>
    </row>
    <row r="65" spans="1:9" ht="21" customHeight="1">
      <c r="A65" s="32"/>
      <c r="B65" s="22" t="s">
        <v>104</v>
      </c>
      <c r="C65" s="117">
        <f>'[1]procjena_nace41empcl'!$BK$28</f>
        <v>33192.31203042941</v>
      </c>
      <c r="D65" s="117">
        <f>'[1]procjena_nace41empcl'!$BL$28</f>
        <v>19371.565545905178</v>
      </c>
      <c r="E65" s="118">
        <f>'[1]procjena_nace41empcl'!$BM$28</f>
        <v>58.49124616122676</v>
      </c>
      <c r="F65" s="117">
        <f>'[1]procjena_nace41empcl'!$BN$28</f>
        <v>12111.849949903997</v>
      </c>
      <c r="G65" s="135">
        <v>21.9</v>
      </c>
      <c r="H65" s="30"/>
      <c r="I65" s="22" t="s">
        <v>52</v>
      </c>
    </row>
    <row r="66" spans="1:9" ht="4.5" customHeight="1">
      <c r="A66" s="32"/>
      <c r="B66" s="22"/>
      <c r="C66" s="117"/>
      <c r="D66" s="117"/>
      <c r="E66" s="118"/>
      <c r="F66" s="117"/>
      <c r="G66" s="135"/>
      <c r="H66" s="30"/>
      <c r="I66" s="33"/>
    </row>
    <row r="67" spans="1:9" ht="22.5">
      <c r="A67" s="24" t="s">
        <v>38</v>
      </c>
      <c r="B67" s="25" t="s">
        <v>42</v>
      </c>
      <c r="C67" s="117"/>
      <c r="D67" s="117"/>
      <c r="E67" s="118"/>
      <c r="F67" s="117"/>
      <c r="G67" s="135"/>
      <c r="H67" s="26" t="s">
        <v>38</v>
      </c>
      <c r="I67" s="27" t="s">
        <v>49</v>
      </c>
    </row>
    <row r="68" spans="1:9" ht="4.5" customHeight="1">
      <c r="A68" s="24"/>
      <c r="B68" s="25"/>
      <c r="C68" s="117"/>
      <c r="D68" s="117"/>
      <c r="E68" s="118"/>
      <c r="F68" s="117"/>
      <c r="G68" s="135"/>
      <c r="H68" s="30"/>
      <c r="I68" s="33"/>
    </row>
    <row r="69" spans="1:9" ht="15" customHeight="1">
      <c r="A69" s="24"/>
      <c r="B69" s="22" t="s">
        <v>105</v>
      </c>
      <c r="C69" s="117">
        <f>'[1]procjena_nace41empcl'!$BK$29</f>
        <v>80279.9346960849</v>
      </c>
      <c r="D69" s="117">
        <f>'[1]procjena_nace41empcl'!$BL$29</f>
        <v>41167.585983050725</v>
      </c>
      <c r="E69" s="118">
        <f>'[1]procjena_nace41empcl'!$BM$29</f>
        <v>58.38995154496611</v>
      </c>
      <c r="F69" s="117">
        <f>'[1]procjena_nace41empcl'!$BN$29</f>
        <v>17708.242558720438</v>
      </c>
      <c r="G69" s="135">
        <v>29.1</v>
      </c>
      <c r="H69" s="30"/>
      <c r="I69" s="22" t="s">
        <v>50</v>
      </c>
    </row>
    <row r="70" spans="1:9" ht="22.5" customHeight="1">
      <c r="A70" s="32"/>
      <c r="B70" s="22" t="s">
        <v>107</v>
      </c>
      <c r="C70" s="117">
        <f>'[1]procjena_nace41empcl'!$BK$30</f>
        <v>86700.1351943859</v>
      </c>
      <c r="D70" s="117">
        <f>'[1]procjena_nace41empcl'!$BL$30</f>
        <v>37496.90742092033</v>
      </c>
      <c r="E70" s="118">
        <f>'[1]procjena_nace41empcl'!$BM$30</f>
        <v>49.36854610528066</v>
      </c>
      <c r="F70" s="117">
        <f>'[1]procjena_nace41empcl'!$BN$30</f>
        <v>21141.417340166812</v>
      </c>
      <c r="G70" s="135">
        <v>18.9</v>
      </c>
      <c r="H70" s="30"/>
      <c r="I70" s="22" t="s">
        <v>51</v>
      </c>
    </row>
    <row r="71" spans="1:9" ht="22.5" customHeight="1">
      <c r="A71" s="32"/>
      <c r="B71" s="22" t="s">
        <v>104</v>
      </c>
      <c r="C71" s="117">
        <f>'[1]procjena_nace41empcl'!$BK$31</f>
        <v>124347.22510389634</v>
      </c>
      <c r="D71" s="117">
        <f>'[1]procjena_nace41empcl'!$BL$31</f>
        <v>78575.70720746796</v>
      </c>
      <c r="E71" s="118">
        <f>'[1]procjena_nace41empcl'!$BM$31</f>
        <v>64.84349669366351</v>
      </c>
      <c r="F71" s="117">
        <f>'[1]procjena_nace41empcl'!$BN$31</f>
        <v>31180.644344376462</v>
      </c>
      <c r="G71" s="135">
        <v>38.1</v>
      </c>
      <c r="H71" s="30"/>
      <c r="I71" s="22" t="s">
        <v>52</v>
      </c>
    </row>
    <row r="72" spans="1:9" ht="4.5" customHeight="1">
      <c r="A72" s="32"/>
      <c r="B72" s="22"/>
      <c r="C72" s="117"/>
      <c r="D72" s="117"/>
      <c r="E72" s="118"/>
      <c r="F72" s="117"/>
      <c r="G72" s="135"/>
      <c r="H72" s="30"/>
      <c r="I72" s="33"/>
    </row>
    <row r="73" spans="1:9" ht="22.5">
      <c r="A73" s="24" t="s">
        <v>23</v>
      </c>
      <c r="B73" s="25" t="s">
        <v>24</v>
      </c>
      <c r="C73" s="114"/>
      <c r="D73" s="114"/>
      <c r="E73" s="115"/>
      <c r="F73" s="114"/>
      <c r="G73" s="134"/>
      <c r="H73" s="26" t="s">
        <v>23</v>
      </c>
      <c r="I73" s="27" t="s">
        <v>25</v>
      </c>
    </row>
    <row r="74" spans="1:9" ht="4.5" customHeight="1">
      <c r="A74" s="28"/>
      <c r="B74" s="29"/>
      <c r="C74" s="114"/>
      <c r="D74" s="114"/>
      <c r="E74" s="115"/>
      <c r="F74" s="114"/>
      <c r="G74" s="134"/>
      <c r="H74" s="30"/>
      <c r="I74" s="34"/>
    </row>
    <row r="75" spans="1:9" ht="15" customHeight="1">
      <c r="A75" s="35"/>
      <c r="B75" s="22" t="s">
        <v>105</v>
      </c>
      <c r="C75" s="117">
        <f>'[1]procjena_nace41empcl'!$BK$32</f>
        <v>115314.79258529122</v>
      </c>
      <c r="D75" s="117">
        <f>'[1]procjena_nace41empcl'!$BL$32</f>
        <v>71321.4459932653</v>
      </c>
      <c r="E75" s="118">
        <f>'[1]procjena_nace41empcl'!$BM$32</f>
        <v>66.41916540856776</v>
      </c>
      <c r="F75" s="117">
        <f>'[1]procjena_nace41empcl'!$BN$32</f>
        <v>13994.864429863292</v>
      </c>
      <c r="G75" s="135">
        <v>49.7</v>
      </c>
      <c r="H75" s="30"/>
      <c r="I75" s="22" t="s">
        <v>50</v>
      </c>
    </row>
    <row r="76" spans="1:9" ht="21.75" customHeight="1">
      <c r="A76" s="35"/>
      <c r="B76" s="22" t="s">
        <v>107</v>
      </c>
      <c r="C76" s="117">
        <f>'[1]procjena_nace41empcl'!$BK$33</f>
        <v>48315.17299530751</v>
      </c>
      <c r="D76" s="117">
        <f>'[1]procjena_nace41empcl'!$BL$33</f>
        <v>19457.063286896955</v>
      </c>
      <c r="E76" s="118">
        <f>'[1]procjena_nace41empcl'!$BM$33</f>
        <v>40.34874404465628</v>
      </c>
      <c r="F76" s="117">
        <f>'[1]procjena_nace41empcl'!$BN$33</f>
        <v>17224.36287051858</v>
      </c>
      <c r="G76" s="135">
        <v>4.6</v>
      </c>
      <c r="H76" s="30"/>
      <c r="I76" s="22" t="s">
        <v>51</v>
      </c>
    </row>
    <row r="77" spans="1:9" ht="22.5" customHeight="1">
      <c r="A77" s="35"/>
      <c r="B77" s="22" t="s">
        <v>104</v>
      </c>
      <c r="C77" s="121">
        <f>'[1]procjena_nace41empcl'!$BK$34</f>
        <v>66028.35053380782</v>
      </c>
      <c r="D77" s="117">
        <f>'[1]procjena_nace41empcl'!$BL$34</f>
        <v>42828.26868327402</v>
      </c>
      <c r="E77" s="118">
        <f>'[1]procjena_nace41empcl'!$BM$34</f>
        <v>67.75965478830835</v>
      </c>
      <c r="F77" s="117">
        <f>'[1]procjena_nace41empcl'!$BN$34</f>
        <v>23175.903914590748</v>
      </c>
      <c r="G77" s="135">
        <v>29.8</v>
      </c>
      <c r="H77" s="30"/>
      <c r="I77" s="22" t="s">
        <v>52</v>
      </c>
    </row>
    <row r="78" spans="1:9" ht="4.5" customHeight="1">
      <c r="A78" s="35"/>
      <c r="B78" s="22"/>
      <c r="C78" s="121"/>
      <c r="D78" s="117"/>
      <c r="E78" s="118"/>
      <c r="F78" s="117"/>
      <c r="G78" s="135"/>
      <c r="H78" s="30"/>
      <c r="I78" s="33"/>
    </row>
    <row r="79" spans="1:9" ht="42">
      <c r="A79" s="24" t="s">
        <v>39</v>
      </c>
      <c r="B79" s="25" t="s">
        <v>43</v>
      </c>
      <c r="C79" s="116"/>
      <c r="D79" s="116"/>
      <c r="E79" s="112"/>
      <c r="F79" s="102"/>
      <c r="G79" s="137"/>
      <c r="H79" s="26" t="s">
        <v>39</v>
      </c>
      <c r="I79" s="27" t="s">
        <v>46</v>
      </c>
    </row>
    <row r="80" spans="1:9" ht="4.5" customHeight="1">
      <c r="A80" s="24"/>
      <c r="B80" s="25"/>
      <c r="C80" s="116"/>
      <c r="D80" s="116"/>
      <c r="E80" s="112"/>
      <c r="F80" s="102"/>
      <c r="G80" s="137"/>
      <c r="H80" s="36"/>
      <c r="I80" s="14"/>
    </row>
    <row r="81" spans="1:9" ht="15" customHeight="1">
      <c r="A81" s="14"/>
      <c r="B81" s="22" t="s">
        <v>105</v>
      </c>
      <c r="C81" s="116">
        <f>'[1]procjena_nace41empcl'!$BK$35</f>
        <v>74696.03945716115</v>
      </c>
      <c r="D81" s="116">
        <f>'[1]procjena_nace41empcl'!$BL$35</f>
        <v>32264.641844576032</v>
      </c>
      <c r="E81" s="112">
        <f>'[1]procjena_nace41empcl'!$BM$35</f>
        <v>47.95088503385648</v>
      </c>
      <c r="F81" s="102">
        <f>'[1]procjena_nace41empcl'!$BN$35</f>
        <v>16180.06676784748</v>
      </c>
      <c r="G81" s="137">
        <v>21.6</v>
      </c>
      <c r="H81" s="36"/>
      <c r="I81" s="22" t="s">
        <v>50</v>
      </c>
    </row>
    <row r="82" spans="1:9" ht="21.75" customHeight="1">
      <c r="A82" s="14"/>
      <c r="B82" s="22" t="s">
        <v>107</v>
      </c>
      <c r="C82" s="116">
        <f>'[1]procjena_nace41empcl'!$BK$36</f>
        <v>89236.64354697338</v>
      </c>
      <c r="D82" s="116">
        <f>'[1]procjena_nace41empcl'!$BL$36</f>
        <v>37516.177348551646</v>
      </c>
      <c r="E82" s="112">
        <f>'[1]procjena_nace41empcl'!$BM$36</f>
        <v>55.44430301890597</v>
      </c>
      <c r="F82" s="102">
        <f>'[1]procjena_nace41empcl'!$BN$36</f>
        <v>23903.588235294308</v>
      </c>
      <c r="G82" s="137">
        <v>15.3</v>
      </c>
      <c r="H82" s="36"/>
      <c r="I82" s="22" t="s">
        <v>51</v>
      </c>
    </row>
    <row r="83" spans="1:9" ht="21.75" customHeight="1">
      <c r="A83" s="14"/>
      <c r="B83" s="22" t="s">
        <v>104</v>
      </c>
      <c r="C83" s="116">
        <f>'[1]procjena_nace41empcl'!$BK$37</f>
        <v>327315.96389687306</v>
      </c>
      <c r="D83" s="116">
        <f>'[1]procjena_nace41empcl'!$BL$37</f>
        <v>42981.16606478325</v>
      </c>
      <c r="E83" s="112">
        <f>'[1]procjena_nace41empcl'!$BM$37</f>
        <v>17.787737418254366</v>
      </c>
      <c r="F83" s="102">
        <f>'[1]procjena_nace41empcl'!$BN$37</f>
        <v>23271.222222210323</v>
      </c>
      <c r="G83" s="137">
        <v>6</v>
      </c>
      <c r="H83" s="36"/>
      <c r="I83" s="22" t="s">
        <v>52</v>
      </c>
    </row>
    <row r="84" spans="1:9" ht="4.5" customHeight="1">
      <c r="A84" s="14"/>
      <c r="B84" s="14"/>
      <c r="C84" s="116"/>
      <c r="D84" s="116"/>
      <c r="E84" s="112"/>
      <c r="F84" s="102"/>
      <c r="G84" s="137"/>
      <c r="H84" s="36"/>
      <c r="I84" s="14"/>
    </row>
    <row r="85" spans="1:9" ht="33.75">
      <c r="A85" s="24" t="s">
        <v>40</v>
      </c>
      <c r="B85" s="25" t="s">
        <v>44</v>
      </c>
      <c r="C85" s="116"/>
      <c r="D85" s="116"/>
      <c r="E85" s="112"/>
      <c r="F85" s="102"/>
      <c r="G85" s="137"/>
      <c r="H85" s="26" t="s">
        <v>40</v>
      </c>
      <c r="I85" s="27" t="s">
        <v>47</v>
      </c>
    </row>
    <row r="86" spans="1:9" ht="4.5" customHeight="1">
      <c r="A86" s="24"/>
      <c r="B86" s="25"/>
      <c r="C86" s="116"/>
      <c r="D86" s="116"/>
      <c r="E86" s="112"/>
      <c r="F86" s="102"/>
      <c r="G86" s="137"/>
      <c r="H86" s="36"/>
      <c r="I86" s="14"/>
    </row>
    <row r="87" spans="1:9" ht="15" customHeight="1">
      <c r="A87" s="14"/>
      <c r="B87" s="22" t="s">
        <v>105</v>
      </c>
      <c r="C87" s="116">
        <f>'[1]procjena_nace41empcl'!$BK$38</f>
        <v>78569.53069235422</v>
      </c>
      <c r="D87" s="116">
        <f>'[1]procjena_nace41empcl'!$BL$38</f>
        <v>37105.17432104211</v>
      </c>
      <c r="E87" s="112">
        <f>'[1]procjena_nace41empcl'!$BM$38</f>
        <v>52.57600816665659</v>
      </c>
      <c r="F87" s="102">
        <f>'[1]procjena_nace41empcl'!$BN$38</f>
        <v>12270.621491997415</v>
      </c>
      <c r="G87" s="137">
        <v>31.6</v>
      </c>
      <c r="H87" s="36"/>
      <c r="I87" s="22" t="s">
        <v>50</v>
      </c>
    </row>
    <row r="88" spans="1:9" ht="15" customHeight="1">
      <c r="A88" s="14"/>
      <c r="B88" s="22" t="s">
        <v>107</v>
      </c>
      <c r="C88" s="116">
        <f>'[1]procjena_nace41empcl'!$BK$39</f>
        <v>31346.765837190622</v>
      </c>
      <c r="D88" s="116">
        <f>'[1]procjena_nace41empcl'!$BL$39</f>
        <v>19960.44216617552</v>
      </c>
      <c r="E88" s="112">
        <f>'[1]procjena_nace41empcl'!$BM$39</f>
        <v>67.10122566007313</v>
      </c>
      <c r="F88" s="102">
        <f>'[1]procjena_nace41empcl'!$BN$39</f>
        <v>13034.828701015746</v>
      </c>
      <c r="G88" s="137">
        <v>22.1</v>
      </c>
      <c r="H88" s="36"/>
      <c r="I88" s="22" t="s">
        <v>51</v>
      </c>
    </row>
    <row r="89" spans="1:9" ht="21" customHeight="1">
      <c r="A89" s="14"/>
      <c r="B89" s="22" t="s">
        <v>104</v>
      </c>
      <c r="C89" s="116">
        <f>'[1]procjena_nace41empcl'!$BK$40</f>
        <v>22116.265902667736</v>
      </c>
      <c r="D89" s="116">
        <f>'[1]procjena_nace41empcl'!$BL$40</f>
        <v>13803.860458521953</v>
      </c>
      <c r="E89" s="112">
        <f>'[1]procjena_nace41empcl'!$BM$40</f>
        <v>61.52017536099728</v>
      </c>
      <c r="F89" s="102">
        <f>'[1]procjena_nace41empcl'!$BN$40</f>
        <v>13612.959575695872</v>
      </c>
      <c r="G89" s="137">
        <v>9</v>
      </c>
      <c r="H89" s="36"/>
      <c r="I89" s="22" t="s">
        <v>52</v>
      </c>
    </row>
    <row r="90" spans="1:9" ht="4.5" customHeight="1">
      <c r="A90" s="14"/>
      <c r="B90" s="14"/>
      <c r="C90" s="122"/>
      <c r="D90" s="122"/>
      <c r="E90" s="123"/>
      <c r="F90" s="124"/>
      <c r="H90" s="36"/>
      <c r="I90" s="14"/>
    </row>
    <row r="91" spans="1:9" s="15" customFormat="1" ht="11.25">
      <c r="A91" s="42" t="s">
        <v>86</v>
      </c>
      <c r="B91" s="25" t="s">
        <v>87</v>
      </c>
      <c r="C91" s="116"/>
      <c r="D91" s="116"/>
      <c r="E91" s="112"/>
      <c r="F91" s="102"/>
      <c r="G91" s="137"/>
      <c r="H91" s="43" t="s">
        <v>86</v>
      </c>
      <c r="I91" s="27" t="s">
        <v>88</v>
      </c>
    </row>
    <row r="92" spans="1:9" s="15" customFormat="1" ht="4.5" customHeight="1">
      <c r="A92" s="42"/>
      <c r="B92" s="25"/>
      <c r="C92" s="116"/>
      <c r="D92" s="116"/>
      <c r="E92" s="112"/>
      <c r="F92" s="102"/>
      <c r="G92" s="137"/>
      <c r="H92" s="43"/>
      <c r="I92" s="27"/>
    </row>
    <row r="93" spans="1:9" s="15" customFormat="1" ht="15" customHeight="1">
      <c r="A93" s="44"/>
      <c r="B93" s="22" t="s">
        <v>105</v>
      </c>
      <c r="C93" s="116">
        <f>'[1]procjena_nace41empcl'!$BK$41</f>
        <v>27055.94696240173</v>
      </c>
      <c r="D93" s="116">
        <f>'[1]procjena_nace41empcl'!$BL$41</f>
        <v>19275.090758220478</v>
      </c>
      <c r="E93" s="112">
        <f>'[1]procjena_nace41empcl'!$BM$41</f>
        <v>65.46006510654247</v>
      </c>
      <c r="F93" s="102">
        <f>'[1]procjena_nace41empcl'!$BN$41</f>
        <v>12682.662372197168</v>
      </c>
      <c r="G93" s="137">
        <v>26.1</v>
      </c>
      <c r="H93" s="45"/>
      <c r="I93" s="22" t="s">
        <v>89</v>
      </c>
    </row>
    <row r="94" spans="1:9" s="15" customFormat="1" ht="15" customHeight="1">
      <c r="A94" s="44"/>
      <c r="B94" s="22" t="s">
        <v>107</v>
      </c>
      <c r="C94" s="116">
        <f>'[1]procjena_nace41empcl'!$BK$42</f>
        <v>34156.69262427863</v>
      </c>
      <c r="D94" s="116">
        <f>'[1]procjena_nace41empcl'!$BL$42</f>
        <v>25244.99598539672</v>
      </c>
      <c r="E94" s="112">
        <f>'[1]procjena_nace41empcl'!$BM$42</f>
        <v>66.75169078686356</v>
      </c>
      <c r="F94" s="102">
        <f>'[1]procjena_nace41empcl'!$BN$42</f>
        <v>11616.55021091693</v>
      </c>
      <c r="G94" s="137">
        <v>39.9</v>
      </c>
      <c r="H94" s="45"/>
      <c r="I94" s="22" t="s">
        <v>90</v>
      </c>
    </row>
    <row r="95" spans="1:9" s="15" customFormat="1" ht="15" customHeight="1">
      <c r="A95" s="44"/>
      <c r="B95" s="22" t="s">
        <v>104</v>
      </c>
      <c r="C95" s="116">
        <f>'[1]procjena_nace41empcl'!$BK$43</f>
        <v>35536.262243286</v>
      </c>
      <c r="D95" s="116">
        <f>'[1]procjena_nace41empcl'!$BL$43</f>
        <v>26998.935229067974</v>
      </c>
      <c r="E95" s="112">
        <f>'[1]procjena_nace41empcl'!$BM$43</f>
        <v>74.95552204867386</v>
      </c>
      <c r="F95" s="102">
        <f>'[1]procjena_nace41empcl'!$BN$43</f>
        <v>16245.540284360215</v>
      </c>
      <c r="G95" s="137">
        <v>30.3</v>
      </c>
      <c r="H95" s="45"/>
      <c r="I95" s="22" t="s">
        <v>91</v>
      </c>
    </row>
    <row r="96" spans="1:9" s="15" customFormat="1" ht="11.25">
      <c r="A96" s="44"/>
      <c r="B96" s="44"/>
      <c r="C96" s="116"/>
      <c r="D96" s="116"/>
      <c r="E96" s="112"/>
      <c r="F96" s="102"/>
      <c r="G96" s="137"/>
      <c r="H96" s="45"/>
      <c r="I96" s="44"/>
    </row>
    <row r="97" spans="1:9" s="15" customFormat="1" ht="24" customHeight="1">
      <c r="A97" s="46" t="s">
        <v>92</v>
      </c>
      <c r="B97" s="47" t="s">
        <v>98</v>
      </c>
      <c r="C97" s="125"/>
      <c r="D97" s="125"/>
      <c r="E97" s="112"/>
      <c r="F97" s="102"/>
      <c r="G97" s="137"/>
      <c r="H97" s="48" t="s">
        <v>92</v>
      </c>
      <c r="I97" s="47" t="s">
        <v>94</v>
      </c>
    </row>
    <row r="98" spans="1:9" s="15" customFormat="1" ht="22.5">
      <c r="A98" s="44"/>
      <c r="B98" s="22" t="s">
        <v>105</v>
      </c>
      <c r="C98" s="116">
        <f>'[1]procjena_nace41empcl'!$BK$44</f>
        <v>34962.53233155313</v>
      </c>
      <c r="D98" s="116">
        <f>'[1]procjena_nace41empcl'!$BL$44</f>
        <v>20456.248727585487</v>
      </c>
      <c r="E98" s="112">
        <f>'[1]procjena_nace41empcl'!$BM$44</f>
        <v>56.98607326682327</v>
      </c>
      <c r="F98" s="102">
        <f>'[1]procjena_nace41empcl'!$BN$44</f>
        <v>12871.174961861521</v>
      </c>
      <c r="G98" s="137">
        <v>21.7</v>
      </c>
      <c r="H98" s="45"/>
      <c r="I98" s="22" t="s">
        <v>89</v>
      </c>
    </row>
    <row r="99" spans="1:9" s="15" customFormat="1" ht="22.5">
      <c r="A99" s="44"/>
      <c r="B99" s="22" t="s">
        <v>107</v>
      </c>
      <c r="C99" s="116">
        <f>'[1]procjena_nace41empcl'!$BK$45</f>
        <v>34105.76029962545</v>
      </c>
      <c r="D99" s="116">
        <f>'[1]procjena_nace41empcl'!$BL$45</f>
        <v>25576.97378277152</v>
      </c>
      <c r="E99" s="112">
        <f>'[1]procjena_nace41empcl'!$BM$45</f>
        <v>74.75342449408824</v>
      </c>
      <c r="F99" s="102">
        <f>'[1]procjena_nace41empcl'!$BN$45</f>
        <v>15609.097378277138</v>
      </c>
      <c r="G99" s="137">
        <v>29.2</v>
      </c>
      <c r="H99" s="45"/>
      <c r="I99" s="22" t="s">
        <v>90</v>
      </c>
    </row>
    <row r="100" spans="1:9" s="15" customFormat="1" ht="22.5">
      <c r="A100" s="44"/>
      <c r="B100" s="22" t="s">
        <v>104</v>
      </c>
      <c r="C100" s="116">
        <f>'[1]procjena_nace41empcl'!$BK$46</f>
        <v>39401.06790123481</v>
      </c>
      <c r="D100" s="116">
        <f>'[1]procjena_nace41empcl'!$BL$46</f>
        <v>22915.664609053434</v>
      </c>
      <c r="E100" s="112">
        <f>'[1]procjena_nace41empcl'!$BM$46</f>
        <v>55.44209280040607</v>
      </c>
      <c r="F100" s="102">
        <f>'[1]procjena_nace41empcl'!$BN$46</f>
        <v>16986.969072165015</v>
      </c>
      <c r="G100" s="137">
        <v>15.1</v>
      </c>
      <c r="H100" s="45"/>
      <c r="I100" s="22" t="s">
        <v>91</v>
      </c>
    </row>
    <row r="101" spans="1:9" s="15" customFormat="1" ht="22.5">
      <c r="A101" s="42" t="s">
        <v>41</v>
      </c>
      <c r="B101" s="25" t="s">
        <v>45</v>
      </c>
      <c r="C101" s="116"/>
      <c r="D101" s="116"/>
      <c r="E101" s="112"/>
      <c r="F101" s="102"/>
      <c r="G101" s="137"/>
      <c r="H101" s="43" t="s">
        <v>41</v>
      </c>
      <c r="I101" s="27" t="s">
        <v>48</v>
      </c>
    </row>
    <row r="102" spans="1:9" s="15" customFormat="1" ht="11.25">
      <c r="A102" s="42"/>
      <c r="B102" s="25"/>
      <c r="C102" s="116"/>
      <c r="D102" s="116"/>
      <c r="E102" s="112"/>
      <c r="F102" s="102"/>
      <c r="G102" s="137"/>
      <c r="H102" s="43"/>
      <c r="I102" s="27"/>
    </row>
    <row r="103" spans="1:9" s="15" customFormat="1" ht="22.5">
      <c r="A103" s="44"/>
      <c r="B103" s="22" t="s">
        <v>105</v>
      </c>
      <c r="C103" s="116">
        <f>'[1]procjena_nace41empcl'!$BK$47</f>
        <v>49013.92718062425</v>
      </c>
      <c r="D103" s="116">
        <f>'[1]procjena_nace41empcl'!$BL$47</f>
        <v>17735.299951222216</v>
      </c>
      <c r="E103" s="112">
        <f>'[1]procjena_nace41empcl'!$BM$47</f>
        <v>51.50592360376481</v>
      </c>
      <c r="F103" s="102">
        <f>'[1]procjena_nace41empcl'!$BN$47</f>
        <v>12617.556932038438</v>
      </c>
      <c r="G103" s="137">
        <v>10.4</v>
      </c>
      <c r="H103" s="45"/>
      <c r="I103" s="22" t="s">
        <v>89</v>
      </c>
    </row>
    <row r="104" spans="1:9" s="15" customFormat="1" ht="22.5">
      <c r="A104" s="44"/>
      <c r="B104" s="22" t="s">
        <v>107</v>
      </c>
      <c r="C104" s="116">
        <f>'[1]procjena_nace41empcl'!$BK$48</f>
        <v>89956.28888888888</v>
      </c>
      <c r="D104" s="116">
        <f>'[1]procjena_nace41empcl'!$BL$48</f>
        <v>53387.26666666667</v>
      </c>
      <c r="E104" s="112">
        <f>'[1]procjena_nace41empcl'!$BM$48</f>
        <v>61.09962317575099</v>
      </c>
      <c r="F104" s="102">
        <f>'[1]procjena_nace41empcl'!$BN$48</f>
        <v>21016.348148148147</v>
      </c>
      <c r="G104" s="137">
        <v>36</v>
      </c>
      <c r="H104" s="45"/>
      <c r="I104" s="22" t="s">
        <v>90</v>
      </c>
    </row>
    <row r="105" spans="1:9" s="15" customFormat="1" ht="22.5">
      <c r="A105" s="44"/>
      <c r="B105" s="22" t="s">
        <v>104</v>
      </c>
      <c r="C105" s="116">
        <f>'[1]procjena_nace41empcl'!$BK$49</f>
        <v>22287.23734177216</v>
      </c>
      <c r="D105" s="116">
        <f>'[1]procjena_nace41empcl'!$BL$49</f>
        <v>27896.148734177183</v>
      </c>
      <c r="E105" s="112">
        <f>'[1]procjena_nace41empcl'!$BM$49</f>
        <v>74.04056465194527</v>
      </c>
      <c r="F105" s="102">
        <f>'[1]procjena_nace41empcl'!$BN$49</f>
        <v>21994.41139240504</v>
      </c>
      <c r="G105" s="137">
        <v>26.5</v>
      </c>
      <c r="H105" s="45"/>
      <c r="I105" s="22" t="s">
        <v>91</v>
      </c>
    </row>
    <row r="106" spans="1:9" ht="15">
      <c r="A106" s="14"/>
      <c r="B106" s="14"/>
      <c r="H106" s="36"/>
      <c r="I106" s="14"/>
    </row>
  </sheetData>
  <sheetProtection/>
  <mergeCells count="9">
    <mergeCell ref="H3:I4"/>
    <mergeCell ref="A6:B6"/>
    <mergeCell ref="A12:B12"/>
    <mergeCell ref="A3:B4"/>
    <mergeCell ref="C3:C4"/>
    <mergeCell ref="D3:D4"/>
    <mergeCell ref="E3:E4"/>
    <mergeCell ref="F3:F4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112" zoomScaleNormal="112" zoomScalePageLayoutView="0" workbookViewId="0" topLeftCell="A1">
      <selection activeCell="C10" sqref="C10:C15"/>
    </sheetView>
  </sheetViews>
  <sheetFormatPr defaultColWidth="9.140625" defaultRowHeight="15"/>
  <cols>
    <col min="1" max="1" width="25.7109375" style="0" customWidth="1"/>
    <col min="2" max="5" width="9.7109375" style="0" customWidth="1"/>
    <col min="6" max="6" width="25.7109375" style="0" customWidth="1"/>
  </cols>
  <sheetData>
    <row r="1" spans="1:6" ht="15">
      <c r="A1" s="162" t="s">
        <v>109</v>
      </c>
      <c r="B1" s="162"/>
      <c r="C1" s="162"/>
      <c r="D1" s="162"/>
      <c r="E1" s="162"/>
      <c r="F1" s="162"/>
    </row>
    <row r="2" spans="1:6" ht="12.75" customHeight="1">
      <c r="A2" s="163" t="s">
        <v>110</v>
      </c>
      <c r="B2" s="163"/>
      <c r="C2" s="163"/>
      <c r="D2" s="163"/>
      <c r="E2" s="163"/>
      <c r="F2" s="163"/>
    </row>
    <row r="3" spans="1:6" ht="6" customHeight="1" thickBot="1">
      <c r="A3" s="86"/>
      <c r="B3" s="86"/>
      <c r="C3" s="86"/>
      <c r="D3" s="86"/>
      <c r="E3" s="86"/>
      <c r="F3" s="86"/>
    </row>
    <row r="4" spans="1:6" ht="102.75" customHeight="1">
      <c r="A4" s="164"/>
      <c r="B4" s="166" t="s">
        <v>108</v>
      </c>
      <c r="C4" s="168" t="s">
        <v>99</v>
      </c>
      <c r="D4" s="96" t="s">
        <v>100</v>
      </c>
      <c r="E4" s="96" t="s">
        <v>101</v>
      </c>
      <c r="F4" s="170"/>
    </row>
    <row r="5" spans="1:6" ht="0.75" customHeight="1" thickBot="1">
      <c r="A5" s="165"/>
      <c r="B5" s="167"/>
      <c r="C5" s="169"/>
      <c r="D5" s="97"/>
      <c r="E5" s="98"/>
      <c r="F5" s="171"/>
    </row>
    <row r="6" spans="1:6" ht="4.5" customHeight="1">
      <c r="A6" s="86"/>
      <c r="B6" s="86"/>
      <c r="C6" s="86"/>
      <c r="D6" s="86"/>
      <c r="E6" s="86"/>
      <c r="F6" s="86"/>
    </row>
    <row r="7" spans="1:6" ht="15">
      <c r="A7" s="87" t="s">
        <v>83</v>
      </c>
      <c r="B7" s="126" t="s">
        <v>131</v>
      </c>
      <c r="C7" s="126">
        <v>100</v>
      </c>
      <c r="D7" s="126">
        <f>D10+D12+D14+D15+D16+D18+D19+D21+D22+D24+D25+D26+D28+D30+D32</f>
        <v>99.99999999999999</v>
      </c>
      <c r="E7" s="126">
        <v>100</v>
      </c>
      <c r="F7" s="88" t="s">
        <v>85</v>
      </c>
    </row>
    <row r="8" spans="1:6" ht="12.75" customHeight="1">
      <c r="A8" s="87" t="s">
        <v>82</v>
      </c>
      <c r="B8" s="127"/>
      <c r="C8" s="127"/>
      <c r="D8" s="127"/>
      <c r="E8" s="127"/>
      <c r="F8" s="88" t="s">
        <v>84</v>
      </c>
    </row>
    <row r="9" spans="1:9" ht="11.25" customHeight="1">
      <c r="A9" s="89"/>
      <c r="B9" s="127"/>
      <c r="C9" s="127"/>
      <c r="D9" s="127"/>
      <c r="E9" s="127"/>
      <c r="F9" s="90"/>
      <c r="I9" s="41"/>
    </row>
    <row r="10" spans="1:6" ht="18" customHeight="1">
      <c r="A10" s="91" t="s">
        <v>116</v>
      </c>
      <c r="B10" s="128">
        <v>0.8</v>
      </c>
      <c r="C10" s="126">
        <v>5.8</v>
      </c>
      <c r="D10" s="126">
        <v>1.7</v>
      </c>
      <c r="E10" s="126">
        <v>5.1</v>
      </c>
      <c r="F10" s="92" t="s">
        <v>80</v>
      </c>
    </row>
    <row r="11" spans="1:6" ht="9" customHeight="1">
      <c r="A11" s="93"/>
      <c r="B11" s="126"/>
      <c r="C11" s="126"/>
      <c r="D11" s="126"/>
      <c r="E11" s="126"/>
      <c r="F11" s="90"/>
    </row>
    <row r="12" spans="1:6" ht="18.75" customHeight="1">
      <c r="A12" s="94" t="s">
        <v>117</v>
      </c>
      <c r="B12" s="126">
        <v>18.3</v>
      </c>
      <c r="C12" s="126">
        <v>30</v>
      </c>
      <c r="D12" s="126">
        <v>21.9</v>
      </c>
      <c r="E12" s="126">
        <v>24.4</v>
      </c>
      <c r="F12" s="92" t="s">
        <v>81</v>
      </c>
    </row>
    <row r="13" spans="1:6" ht="10.5" customHeight="1">
      <c r="A13" s="93"/>
      <c r="B13" s="126"/>
      <c r="C13" s="126"/>
      <c r="D13" s="126"/>
      <c r="E13" s="126"/>
      <c r="F13" s="90"/>
    </row>
    <row r="14" spans="1:10" ht="51" customHeight="1">
      <c r="A14" s="94" t="s">
        <v>118</v>
      </c>
      <c r="B14" s="126">
        <v>0.5</v>
      </c>
      <c r="C14" s="126">
        <v>3.5</v>
      </c>
      <c r="D14" s="126">
        <v>5.5</v>
      </c>
      <c r="E14" s="126">
        <v>9.5</v>
      </c>
      <c r="F14" s="95" t="s">
        <v>79</v>
      </c>
      <c r="G14" s="40"/>
      <c r="H14" s="40"/>
      <c r="I14" s="40"/>
      <c r="J14" s="40"/>
    </row>
    <row r="15" spans="1:6" ht="51" customHeight="1">
      <c r="A15" s="94" t="s">
        <v>119</v>
      </c>
      <c r="B15" s="126">
        <v>1.3</v>
      </c>
      <c r="C15" s="126">
        <v>3.3</v>
      </c>
      <c r="D15" s="126">
        <v>1.4</v>
      </c>
      <c r="E15" s="126">
        <v>2.5</v>
      </c>
      <c r="F15" s="49" t="s">
        <v>78</v>
      </c>
    </row>
    <row r="16" spans="1:6" ht="20.25" customHeight="1">
      <c r="A16" s="94" t="s">
        <v>120</v>
      </c>
      <c r="B16" s="126">
        <v>8.2</v>
      </c>
      <c r="C16" s="126">
        <v>7.6</v>
      </c>
      <c r="D16" s="126">
        <v>4.9</v>
      </c>
      <c r="E16" s="126">
        <v>7.1</v>
      </c>
      <c r="F16" s="92" t="s">
        <v>77</v>
      </c>
    </row>
    <row r="17" spans="1:6" ht="9" customHeight="1">
      <c r="A17" s="93"/>
      <c r="B17" s="126"/>
      <c r="C17" s="126"/>
      <c r="D17" s="126"/>
      <c r="E17" s="126"/>
      <c r="F17" s="90"/>
    </row>
    <row r="18" spans="1:6" ht="45">
      <c r="A18" s="94" t="s">
        <v>121</v>
      </c>
      <c r="B18" s="126">
        <v>38.6</v>
      </c>
      <c r="C18" s="126">
        <v>26.4</v>
      </c>
      <c r="D18" s="126">
        <v>51.2</v>
      </c>
      <c r="E18" s="126">
        <v>25.1</v>
      </c>
      <c r="F18" s="49" t="s">
        <v>76</v>
      </c>
    </row>
    <row r="19" spans="1:6" ht="24.75" customHeight="1">
      <c r="A19" s="94" t="s">
        <v>122</v>
      </c>
      <c r="B19" s="126">
        <v>7</v>
      </c>
      <c r="C19" s="126">
        <v>7.8</v>
      </c>
      <c r="D19" s="126">
        <v>3.9</v>
      </c>
      <c r="E19" s="126">
        <v>6.9</v>
      </c>
      <c r="F19" s="49" t="s">
        <v>75</v>
      </c>
    </row>
    <row r="20" spans="1:6" ht="10.5" customHeight="1">
      <c r="A20" s="93"/>
      <c r="B20" s="126"/>
      <c r="C20" s="126"/>
      <c r="D20" s="126"/>
      <c r="E20" s="126"/>
      <c r="F20" s="90"/>
    </row>
    <row r="21" spans="1:6" ht="62.25" customHeight="1">
      <c r="A21" s="94" t="s">
        <v>123</v>
      </c>
      <c r="B21" s="126">
        <v>3.6</v>
      </c>
      <c r="C21" s="126">
        <v>2.3</v>
      </c>
      <c r="D21" s="126">
        <v>0.6</v>
      </c>
      <c r="E21" s="126">
        <v>1</v>
      </c>
      <c r="F21" s="49" t="s">
        <v>74</v>
      </c>
    </row>
    <row r="22" spans="1:6" ht="27" customHeight="1">
      <c r="A22" s="94" t="s">
        <v>124</v>
      </c>
      <c r="B22" s="126">
        <v>3.9</v>
      </c>
      <c r="C22" s="126">
        <v>4.9</v>
      </c>
      <c r="D22" s="126">
        <v>3.8</v>
      </c>
      <c r="E22" s="126">
        <v>10.2</v>
      </c>
      <c r="F22" s="49" t="s">
        <v>73</v>
      </c>
    </row>
    <row r="23" spans="1:6" ht="10.5" customHeight="1">
      <c r="A23" s="83"/>
      <c r="B23" s="126"/>
      <c r="C23" s="126"/>
      <c r="D23" s="126"/>
      <c r="E23" s="126"/>
      <c r="F23" s="90"/>
    </row>
    <row r="24" spans="1:6" ht="17.25" customHeight="1">
      <c r="A24" s="94" t="s">
        <v>125</v>
      </c>
      <c r="B24" s="126">
        <v>1.4</v>
      </c>
      <c r="C24" s="126">
        <v>0.6</v>
      </c>
      <c r="D24" s="126">
        <v>0.3</v>
      </c>
      <c r="E24" s="126">
        <v>1</v>
      </c>
      <c r="F24" s="49" t="s">
        <v>72</v>
      </c>
    </row>
    <row r="25" spans="1:6" ht="27.75" customHeight="1">
      <c r="A25" s="94" t="s">
        <v>126</v>
      </c>
      <c r="B25" s="126">
        <v>10.3</v>
      </c>
      <c r="C25" s="126">
        <v>3.7</v>
      </c>
      <c r="D25" s="126">
        <v>3.7</v>
      </c>
      <c r="E25" s="126">
        <v>4.3</v>
      </c>
      <c r="F25" s="49" t="s">
        <v>71</v>
      </c>
    </row>
    <row r="26" spans="1:6" ht="32.25" customHeight="1">
      <c r="A26" s="94" t="s">
        <v>127</v>
      </c>
      <c r="B26" s="126">
        <v>2.8</v>
      </c>
      <c r="C26" s="126">
        <v>2.3</v>
      </c>
      <c r="D26" s="126">
        <v>0.6</v>
      </c>
      <c r="E26" s="126">
        <v>1.6</v>
      </c>
      <c r="F26" s="49" t="s">
        <v>70</v>
      </c>
    </row>
    <row r="27" spans="1:6" ht="8.25" customHeight="1" hidden="1">
      <c r="A27" s="91"/>
      <c r="B27" s="126"/>
      <c r="C27" s="126"/>
      <c r="D27" s="126"/>
      <c r="E27" s="126"/>
      <c r="F27" s="49"/>
    </row>
    <row r="28" spans="1:6" ht="15">
      <c r="A28" s="94" t="s">
        <v>128</v>
      </c>
      <c r="B28" s="126">
        <v>1.3</v>
      </c>
      <c r="C28" s="126">
        <v>0.8</v>
      </c>
      <c r="D28" s="126">
        <v>0.2</v>
      </c>
      <c r="E28" s="126">
        <v>0.6</v>
      </c>
      <c r="F28" s="49" t="s">
        <v>95</v>
      </c>
    </row>
    <row r="29" spans="1:6" ht="6" customHeight="1">
      <c r="A29" s="91"/>
      <c r="B29" s="126"/>
      <c r="C29" s="126"/>
      <c r="D29" s="126"/>
      <c r="E29" s="126"/>
      <c r="F29" s="49"/>
    </row>
    <row r="30" spans="1:6" ht="26.25" customHeight="1">
      <c r="A30" s="94" t="s">
        <v>129</v>
      </c>
      <c r="B30" s="126">
        <v>0.7</v>
      </c>
      <c r="C30" s="126">
        <v>0.6</v>
      </c>
      <c r="D30" s="126">
        <v>0.1</v>
      </c>
      <c r="E30" s="126">
        <v>0.4</v>
      </c>
      <c r="F30" s="49" t="s">
        <v>96</v>
      </c>
    </row>
    <row r="31" spans="1:6" ht="9.75" customHeight="1">
      <c r="A31" s="91"/>
      <c r="B31" s="126"/>
      <c r="C31" s="126"/>
      <c r="D31" s="126"/>
      <c r="E31" s="126"/>
      <c r="F31" s="49"/>
    </row>
    <row r="32" spans="1:6" ht="24.75" customHeight="1">
      <c r="A32" s="94" t="s">
        <v>130</v>
      </c>
      <c r="B32" s="126">
        <v>1.3</v>
      </c>
      <c r="C32" s="126">
        <v>0.4</v>
      </c>
      <c r="D32" s="126">
        <v>0.2</v>
      </c>
      <c r="E32" s="126">
        <v>0.3</v>
      </c>
      <c r="F32" s="92" t="s">
        <v>69</v>
      </c>
    </row>
  </sheetData>
  <sheetProtection/>
  <mergeCells count="6">
    <mergeCell ref="A1:F1"/>
    <mergeCell ref="A2:F2"/>
    <mergeCell ref="A4:A5"/>
    <mergeCell ref="B4:B5"/>
    <mergeCell ref="C4:C5"/>
    <mergeCell ref="F4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="120" zoomScaleNormal="120" zoomScalePageLayoutView="0" workbookViewId="0" topLeftCell="A31">
      <selection activeCell="F30" sqref="F30"/>
    </sheetView>
  </sheetViews>
  <sheetFormatPr defaultColWidth="9.140625" defaultRowHeight="15"/>
  <cols>
    <col min="1" max="1" width="26.8515625" style="0" customWidth="1"/>
  </cols>
  <sheetData>
    <row r="1" spans="1:2" ht="15">
      <c r="A1" s="173"/>
      <c r="B1" s="172" t="s">
        <v>26</v>
      </c>
    </row>
    <row r="2" spans="1:2" ht="30" customHeight="1">
      <c r="A2" s="174"/>
      <c r="B2" s="172"/>
    </row>
    <row r="3" spans="1:2" ht="18">
      <c r="A3" s="1" t="s">
        <v>33</v>
      </c>
      <c r="B3" s="2">
        <v>40.9</v>
      </c>
    </row>
    <row r="4" spans="1:2" ht="18">
      <c r="A4" s="1" t="s">
        <v>34</v>
      </c>
      <c r="B4" s="2">
        <v>8.4</v>
      </c>
    </row>
    <row r="5" spans="1:2" ht="37.5" customHeight="1">
      <c r="A5" s="1" t="s">
        <v>35</v>
      </c>
      <c r="B5" s="2">
        <v>27.4</v>
      </c>
    </row>
    <row r="6" spans="1:2" ht="18">
      <c r="A6" s="1" t="s">
        <v>36</v>
      </c>
      <c r="B6" s="2">
        <v>23.3</v>
      </c>
    </row>
    <row r="7" spans="1:2" ht="15">
      <c r="A7" s="3"/>
      <c r="B7" s="4"/>
    </row>
    <row r="8" spans="1:2" ht="15">
      <c r="A8" s="3"/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3"/>
      <c r="B11" s="4"/>
    </row>
    <row r="12" spans="1:2" ht="15">
      <c r="A12" s="3"/>
      <c r="B12" s="4"/>
    </row>
    <row r="13" spans="1:2" ht="15">
      <c r="A13" s="3"/>
      <c r="B13" s="4"/>
    </row>
    <row r="14" ht="15">
      <c r="B14" s="5"/>
    </row>
    <row r="27" spans="1:2" ht="54">
      <c r="A27" s="6"/>
      <c r="B27" s="10" t="s">
        <v>27</v>
      </c>
    </row>
    <row r="28" spans="1:2" ht="18">
      <c r="A28" s="1" t="s">
        <v>33</v>
      </c>
      <c r="B28" s="7">
        <v>38</v>
      </c>
    </row>
    <row r="29" spans="1:2" ht="18">
      <c r="A29" s="1" t="s">
        <v>34</v>
      </c>
      <c r="B29" s="7">
        <v>8.1</v>
      </c>
    </row>
    <row r="30" spans="1:2" ht="38.25" customHeight="1">
      <c r="A30" s="1" t="s">
        <v>35</v>
      </c>
      <c r="B30" s="7">
        <v>29.1</v>
      </c>
    </row>
    <row r="31" spans="1:2" ht="18">
      <c r="A31" s="1" t="s">
        <v>36</v>
      </c>
      <c r="B31" s="7">
        <v>24.8</v>
      </c>
    </row>
  </sheetData>
  <sheetProtection/>
  <mergeCells count="2">
    <mergeCell ref="B1:B2"/>
    <mergeCell ref="A1:A2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92" sqref="N92"/>
    </sheetView>
  </sheetViews>
  <sheetFormatPr defaultColWidth="9.140625" defaultRowHeight="15"/>
  <sheetData>
    <row r="1" ht="9.75" customHeight="1"/>
  </sheetData>
  <sheetProtection/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Simovic</dc:creator>
  <cp:keywords/>
  <dc:description/>
  <cp:lastModifiedBy>aidalj</cp:lastModifiedBy>
  <cp:lastPrinted>2014-10-24T12:35:42Z</cp:lastPrinted>
  <dcterms:created xsi:type="dcterms:W3CDTF">2012-03-15T09:01:08Z</dcterms:created>
  <dcterms:modified xsi:type="dcterms:W3CDTF">2014-10-27T13:38:47Z</dcterms:modified>
  <cp:category/>
  <cp:version/>
  <cp:contentType/>
  <cp:contentStatus/>
</cp:coreProperties>
</file>