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825" windowWidth="10830" windowHeight="8715" tabRatio="556" activeTab="3"/>
  </bookViews>
  <sheets>
    <sheet name="tab.1" sheetId="12" r:id="rId1"/>
    <sheet name="Tab.2" sheetId="14" r:id="rId2"/>
    <sheet name="Tab.3" sheetId="15" r:id="rId3"/>
    <sheet name="tab.4" sheetId="13" r:id="rId4"/>
  </sheets>
  <calcPr calcId="145621"/>
</workbook>
</file>

<file path=xl/calcChain.xml><?xml version="1.0" encoding="utf-8"?>
<calcChain xmlns="http://schemas.openxmlformats.org/spreadsheetml/2006/main">
  <c r="C26" i="15" l="1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B21" i="14" l="1"/>
  <c r="D19" i="14"/>
  <c r="C23" i="14"/>
  <c r="C11" i="14" l="1"/>
  <c r="C28" i="14" l="1"/>
  <c r="B28" i="14" s="1"/>
  <c r="D23" i="14"/>
  <c r="C19" i="14"/>
  <c r="D11" i="14"/>
  <c r="B29" i="14"/>
  <c r="B26" i="14"/>
  <c r="B25" i="14"/>
  <c r="B24" i="14"/>
  <c r="B20" i="14"/>
  <c r="B17" i="14"/>
  <c r="B16" i="14"/>
  <c r="B13" i="14"/>
  <c r="B12" i="14"/>
  <c r="B9" i="12"/>
  <c r="C10" i="14" l="1"/>
  <c r="B11" i="14"/>
  <c r="B23" i="14"/>
  <c r="B19" i="14"/>
  <c r="B10" i="14" l="1"/>
</calcChain>
</file>

<file path=xl/sharedStrings.xml><?xml version="1.0" encoding="utf-8"?>
<sst xmlns="http://schemas.openxmlformats.org/spreadsheetml/2006/main" count="232" uniqueCount="118">
  <si>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</si>
  <si>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</si>
  <si>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</si>
  <si>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</si>
  <si>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</si>
  <si>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</si>
  <si>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</si>
  <si>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</si>
  <si>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</si>
  <si>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Fish</t>
  </si>
  <si>
    <t>Žita</t>
  </si>
  <si>
    <t>Povrće</t>
  </si>
  <si>
    <t>Perad i jaja</t>
  </si>
  <si>
    <t>Mlijeko</t>
  </si>
  <si>
    <t>Riba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</si>
  <si>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</si>
  <si>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</si>
  <si>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</si>
  <si>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</si>
  <si>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</si>
  <si>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</si>
  <si>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</si>
  <si>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</si>
  <si>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</si>
  <si>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</si>
  <si>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</si>
  <si>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</si>
  <si>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</si>
  <si>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</si>
  <si>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</si>
  <si>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</si>
  <si>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</si>
  <si>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</si>
  <si>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</si>
  <si>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</si>
  <si>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</si>
  <si>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</si>
  <si>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</si>
  <si>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</si>
  <si>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Maslinovo ulje</t>
  </si>
  <si>
    <t>Olive oil</t>
  </si>
  <si>
    <t>Stočno krmno bilje</t>
  </si>
  <si>
    <t>Fodder crops</t>
  </si>
  <si>
    <t xml:space="preserve">Med </t>
  </si>
  <si>
    <r>
      <t xml:space="preserve">Vrijednost, KM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38"/>
      </rPr>
      <t xml:space="preserve">  Value KM</t>
    </r>
  </si>
  <si>
    <t xml:space="preserve">  Honey </t>
  </si>
  <si>
    <t>1) indeksi preko 300% i ispod 50% se ne objavljuju</t>
  </si>
  <si>
    <t>1) indices over 300% andunder 50% are not published</t>
  </si>
  <si>
    <t xml:space="preserve"> -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</si>
  <si>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</si>
  <si>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  Otkup</t>
  </si>
  <si>
    <t>Purchase</t>
  </si>
  <si>
    <t xml:space="preserve">  Prodaja </t>
  </si>
  <si>
    <t>Sale</t>
  </si>
  <si>
    <r>
      <rPr>
        <b/>
        <sz val="9"/>
        <rFont val="Arial Narrow"/>
        <family val="2"/>
        <charset val="238"/>
      </rPr>
      <t xml:space="preserve">Jedinica mjere 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Unit measure</t>
    </r>
  </si>
  <si>
    <t>kg</t>
  </si>
  <si>
    <t>l</t>
  </si>
  <si>
    <t>Goveda (starosti od 1 do 2 godine)</t>
  </si>
  <si>
    <t>Cattle (1-2 years)</t>
  </si>
  <si>
    <t>Krave, bikovi i junad (starosti od 2 godine)</t>
  </si>
  <si>
    <t>Tovljeni pilići (brojleri)</t>
  </si>
  <si>
    <t>Fattened chicken</t>
  </si>
  <si>
    <t>Jednodnevni pilići</t>
  </si>
  <si>
    <t>Pastrmka/pastrva</t>
  </si>
  <si>
    <t>Trout</t>
  </si>
  <si>
    <t>Apples</t>
  </si>
  <si>
    <t>One-day chicken</t>
  </si>
  <si>
    <r>
      <t>Količina/</t>
    </r>
    <r>
      <rPr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</si>
  <si>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>/total</t>
    </r>
  </si>
  <si>
    <r>
      <t>prodaja/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</si>
  <si>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otkup/</t>
    </r>
    <r>
      <rPr>
        <i/>
        <sz val="9"/>
        <rFont val="Arial Narrow"/>
        <family val="2"/>
        <charset val="238"/>
      </rPr>
      <t>purchase</t>
    </r>
  </si>
  <si>
    <t>-</t>
  </si>
  <si>
    <t>Rezano cvijeće i pupovi</t>
  </si>
  <si>
    <t>Cut flowers and buds</t>
  </si>
  <si>
    <t>1. PRODAJA I OTKUP POLJOPRIVREDNIH PROIZVODA, PRVO TROMJESEČJE 2023.,VRIJEDNOST U KM</t>
  </si>
  <si>
    <t>1. SALE AND PURCHASE OF AGRICULTURAL PRODUCTS, THE FIRST QUARTER OF 2023, VALUE IN KM</t>
  </si>
  <si>
    <r>
      <t xml:space="preserve">Indeksi vrijednosti IQ 2023/IQ 2022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IQ 2023/IQ 2022</t>
    </r>
  </si>
  <si>
    <t>2. PRODAJA I OTKUP POLJOPRIVREDNIH PROIZVODA PREMA GRUPAMA PROIZVODA, PRVO TROMJESEČJE 2023, VRIJEDNOST U KM</t>
  </si>
  <si>
    <r>
      <t xml:space="preserve">Indeksi vrijednosti IQ 2023/IQ 2022     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IQ 2023/IQ 2022</t>
    </r>
  </si>
  <si>
    <t>3. PRODAJA I OTKUP ODABRANIH POLJOPRIVREDNIH PROIZVODA, PRVO TROMJESEČJE 2023., KOLIČINA</t>
  </si>
  <si>
    <t>3. SALE AND PURCHASE OF SELECTED AGRICULTURE PRODUCTS, THE FIRST QUARTER OF 2023, QUANTITY</t>
  </si>
  <si>
    <t>4. PROSJEČNA CIJENA PRODAJE I OTKUPA ODABRANIH POLJOPRIVREDNIH PROIZVODA, PRVO TROMJESEČJE 2023.</t>
  </si>
  <si>
    <t>4. AVERAGE PRICE FOR SALE AND PURCHASE OF SELECTED AGRICULTURAL PRODUCTS, THE FIRST QUARTER OF 2023</t>
  </si>
  <si>
    <t>Mlijeko, kravlje, E klasa</t>
  </si>
  <si>
    <t>Jaja A klasa (XL, L, M, S)</t>
  </si>
  <si>
    <t>Mlijeko, kravlje, I klasa</t>
  </si>
  <si>
    <r>
      <t>kom/</t>
    </r>
    <r>
      <rPr>
        <i/>
        <sz val="8"/>
        <rFont val="Arial Narrow"/>
        <family val="2"/>
        <charset val="238"/>
      </rPr>
      <t>pieces</t>
    </r>
  </si>
  <si>
    <t>Gljive</t>
  </si>
  <si>
    <t>Grožđe</t>
  </si>
  <si>
    <t>Svinje za tov (od 80 do 110 kg)</t>
  </si>
  <si>
    <t>Mlijeko, kravlje, ostalo</t>
  </si>
  <si>
    <t>Salata, zelena</t>
  </si>
  <si>
    <t>Vino (kvalitetno i vrhunsko)</t>
  </si>
  <si>
    <t>Vino (stono, sa ili bez oznake gegografskog porijekla)</t>
  </si>
  <si>
    <t>Jabuke, konzumne</t>
  </si>
  <si>
    <t>Eggs, Class A (XL, L, M, S)</t>
  </si>
  <si>
    <t>Mushrooms</t>
  </si>
  <si>
    <t>Wine (quality and top quality wine)</t>
  </si>
  <si>
    <t>Grapes</t>
  </si>
  <si>
    <t>Pigs for fattening (80-110 kg)</t>
  </si>
  <si>
    <t>Cow's milk, Class I</t>
  </si>
  <si>
    <t>Cow's milk, Class E</t>
  </si>
  <si>
    <t>Cow's milk, other</t>
  </si>
  <si>
    <t>Lettuce</t>
  </si>
  <si>
    <t>Wine (table wine, with or without geographical indication)</t>
  </si>
  <si>
    <t>Cows, bulls and heifers (2 years)</t>
  </si>
  <si>
    <t>2. SALE AND PURCHASE OF AGRICULTURAL PRODUCTS BY GROUPS OF PRODUCTS, THE FIRST QUARTER OF 2023, VALUE IN KM</t>
  </si>
  <si>
    <t>Pšenica merkantilna</t>
  </si>
  <si>
    <t>Wheat mercantile</t>
  </si>
  <si>
    <t>Krave, bikovi i junad (starosti od 2 godine), krave, ostale</t>
  </si>
  <si>
    <t>Cows, bulls and heifers (2 years);other cows</t>
  </si>
  <si>
    <t>Krave, bikovi i junad (starosti od 2 godine), bikovi i volovi</t>
  </si>
  <si>
    <t>Cows, bulls and heifers (2 years), bulls and oxen</t>
  </si>
  <si>
    <t>Wheat, mercantile</t>
  </si>
  <si>
    <t>Krompir/Krumpir, konzumni</t>
  </si>
  <si>
    <t>Potatoes, mercantile</t>
  </si>
  <si>
    <t>Kupus</t>
  </si>
  <si>
    <t>Cabbage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</si>
</sst>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[Red]#,##0.0"/>
  </numFmts>
  <fonts count="14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sz val="9"/>
      <color rgb="FF10253F"/>
      <name val="Arial Narrow"/>
      <family val="2"/>
      <charset val="238"/>
    </font>
    <font>
      <sz val="9"/>
      <color rgb="FF10253F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2" fontId="0" fillId="0" borderId="0"/>
    <xf numFmtId="2" fontId="13" fillId="0" borderId="0"/>
  </cellStyleXfs>
  <cellXfs count="135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2" fontId="2" fillId="0" borderId="0" xfId="0" applyFont="1" applyFill="1"/>
    <xf numFmtId="2" fontId="1" fillId="0" borderId="4" xfId="0" applyFont="1" applyFill="1" applyBorder="1"/>
    <xf numFmtId="2" fontId="3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2" fontId="1" fillId="0" borderId="6" xfId="0" applyFont="1" applyFill="1" applyBorder="1" applyAlignment="1"/>
    <xf numFmtId="2" fontId="1" fillId="0" borderId="1" xfId="0" applyFont="1" applyFill="1" applyBorder="1"/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2" fontId="1" fillId="0" borderId="3" xfId="0" applyFont="1" applyFill="1" applyBorder="1" applyAlignment="1"/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3" fillId="0" borderId="1" xfId="0" applyFont="1" applyFill="1" applyBorder="1" applyAlignment="1"/>
    <xf numFmtId="2" fontId="3" fillId="0" borderId="1" xfId="0" applyFont="1" applyFill="1" applyBorder="1"/>
    <xf numFmtId="2" fontId="5" fillId="0" borderId="0" xfId="0" applyFont="1" applyFill="1" applyBorder="1" applyAlignment="1">
      <alignment horizontal="left" vertical="center"/>
    </xf>
    <xf numFmtId="2" fontId="6" fillId="0" borderId="0" xfId="0" applyFont="1" applyFill="1" applyBorder="1" applyAlignment="1">
      <alignment horizontal="left" vertical="center"/>
    </xf>
    <xf numFmtId="2" fontId="1" fillId="0" borderId="1" xfId="0" applyFont="1" applyFill="1" applyBorder="1" applyAlignment="1"/>
    <xf numFmtId="3" fontId="1" fillId="0" borderId="1" xfId="0" applyNumberFormat="1" applyFont="1" applyFill="1" applyBorder="1"/>
    <xf numFmtId="2" fontId="1" fillId="0" borderId="10" xfId="0" applyFont="1" applyFill="1" applyBorder="1" applyAlignment="1"/>
    <xf numFmtId="2" fontId="1" fillId="0" borderId="11" xfId="0" applyFont="1" applyFill="1" applyBorder="1" applyAlignment="1">
      <alignment horizontal="center" vertical="center" wrapText="1"/>
    </xf>
    <xf numFmtId="2" fontId="1" fillId="0" borderId="9" xfId="0" applyFont="1" applyFill="1" applyBorder="1"/>
    <xf numFmtId="3" fontId="1" fillId="0" borderId="6" xfId="0" applyNumberFormat="1" applyFont="1" applyFill="1" applyBorder="1"/>
    <xf numFmtId="2" fontId="4" fillId="0" borderId="2" xfId="0" applyFont="1" applyFill="1" applyBorder="1" applyAlignment="1">
      <alignment horizontal="right"/>
    </xf>
    <xf numFmtId="2" fontId="2" fillId="0" borderId="2" xfId="0" applyFont="1" applyFill="1" applyBorder="1" applyAlignment="1">
      <alignment horizontal="right"/>
    </xf>
    <xf numFmtId="1" fontId="1" fillId="0" borderId="0" xfId="0" applyNumberFormat="1" applyFont="1" applyFill="1"/>
    <xf numFmtId="2" fontId="2" fillId="0" borderId="0" xfId="0" applyFont="1" applyFill="1" applyBorder="1" applyAlignment="1">
      <alignment horizontal="right"/>
    </xf>
    <xf numFmtId="2" fontId="2" fillId="0" borderId="0" xfId="0" applyFont="1" applyFill="1" applyAlignment="1">
      <alignment horizontal="right"/>
    </xf>
    <xf numFmtId="2" fontId="1" fillId="0" borderId="0" xfId="0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2" fontId="9" fillId="0" borderId="0" xfId="0" applyFont="1" applyFill="1"/>
    <xf numFmtId="2" fontId="1" fillId="0" borderId="0" xfId="0" applyFont="1" applyFill="1" applyAlignment="1">
      <alignment vertical="top"/>
    </xf>
    <xf numFmtId="2" fontId="9" fillId="0" borderId="0" xfId="0" applyFont="1" applyFill="1" applyAlignment="1">
      <alignment vertical="center" wrapText="1"/>
    </xf>
    <xf numFmtId="3" fontId="1" fillId="2" borderId="0" xfId="0" applyNumberFormat="1" applyFont="1" applyFill="1"/>
    <xf numFmtId="2" fontId="1" fillId="2" borderId="0" xfId="0" applyFont="1" applyFill="1"/>
    <xf numFmtId="2" fontId="1" fillId="2" borderId="6" xfId="0" applyFont="1" applyFill="1" applyBorder="1" applyAlignment="1"/>
    <xf numFmtId="3" fontId="1" fillId="2" borderId="0" xfId="0" applyNumberFormat="1" applyFont="1" applyFill="1" applyBorder="1" applyAlignment="1">
      <alignment horizontal="right" indent="1"/>
    </xf>
    <xf numFmtId="2" fontId="2" fillId="2" borderId="0" xfId="0" applyFont="1" applyFill="1" applyAlignment="1">
      <alignment horizontal="right"/>
    </xf>
    <xf numFmtId="3" fontId="3" fillId="0" borderId="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 indent="1"/>
    </xf>
    <xf numFmtId="2" fontId="1" fillId="0" borderId="6" xfId="0" applyFont="1" applyFill="1" applyBorder="1"/>
    <xf numFmtId="2" fontId="1" fillId="0" borderId="12" xfId="0" applyFont="1" applyFill="1" applyBorder="1"/>
    <xf numFmtId="2" fontId="1" fillId="0" borderId="20" xfId="0" applyFont="1" applyFill="1" applyBorder="1"/>
    <xf numFmtId="2" fontId="1" fillId="0" borderId="16" xfId="0" applyFont="1" applyFill="1" applyBorder="1" applyAlignment="1">
      <alignment horizontal="center" vertical="center"/>
    </xf>
    <xf numFmtId="2" fontId="10" fillId="0" borderId="16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Font="1" applyFill="1" applyAlignment="1">
      <alignment horizontal="right" vertical="top"/>
    </xf>
    <xf numFmtId="2" fontId="1" fillId="0" borderId="7" xfId="0" applyFont="1" applyFill="1" applyBorder="1"/>
    <xf numFmtId="3" fontId="1" fillId="0" borderId="4" xfId="0" applyNumberFormat="1" applyFont="1" applyFill="1" applyBorder="1"/>
    <xf numFmtId="3" fontId="1" fillId="0" borderId="15" xfId="0" applyNumberFormat="1" applyFont="1" applyFill="1" applyBorder="1"/>
    <xf numFmtId="2" fontId="4" fillId="0" borderId="0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center"/>
    </xf>
    <xf numFmtId="164" fontId="3" fillId="0" borderId="16" xfId="0" applyNumberFormat="1" applyFont="1" applyFill="1" applyBorder="1" applyAlignment="1">
      <alignment horizontal="right" indent="1"/>
    </xf>
    <xf numFmtId="164" fontId="1" fillId="0" borderId="16" xfId="0" applyNumberFormat="1" applyFont="1" applyFill="1" applyBorder="1" applyAlignment="1">
      <alignment horizontal="right" indent="1"/>
    </xf>
    <xf numFmtId="2" fontId="1" fillId="2" borderId="11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 vertical="center" indent="1"/>
    </xf>
    <xf numFmtId="3" fontId="1" fillId="2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1" fillId="0" borderId="0" xfId="0" applyNumberFormat="1" applyFont="1" applyFill="1" applyAlignment="1">
      <alignment horizontal="right" vertical="center" indent="1"/>
    </xf>
    <xf numFmtId="165" fontId="3" fillId="2" borderId="2" xfId="0" applyNumberFormat="1" applyFont="1" applyFill="1" applyBorder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5" fontId="1" fillId="2" borderId="2" xfId="0" applyNumberFormat="1" applyFont="1" applyFill="1" applyBorder="1" applyAlignment="1">
      <alignment horizontal="right" vertical="center" indent="1"/>
    </xf>
    <xf numFmtId="165" fontId="1" fillId="2" borderId="0" xfId="0" applyNumberFormat="1" applyFont="1" applyFill="1" applyAlignment="1">
      <alignment horizontal="right" vertical="center" indent="1"/>
    </xf>
    <xf numFmtId="2" fontId="3" fillId="2" borderId="0" xfId="0" applyFont="1" applyFill="1"/>
    <xf numFmtId="2" fontId="1" fillId="0" borderId="0" xfId="0" applyFont="1" applyFill="1" applyAlignment="1"/>
    <xf numFmtId="2" fontId="3" fillId="0" borderId="0" xfId="0" applyFont="1" applyFill="1" applyAlignment="1"/>
    <xf numFmtId="2" fontId="1" fillId="0" borderId="1" xfId="0" applyFont="1" applyFill="1" applyBorder="1" applyAlignment="1">
      <alignment vertical="center" wrapText="1"/>
    </xf>
    <xf numFmtId="2" fontId="2" fillId="0" borderId="0" xfId="0" applyFont="1" applyFill="1" applyBorder="1" applyAlignment="1">
      <alignment horizontal="right" wrapText="1"/>
    </xf>
    <xf numFmtId="2" fontId="1" fillId="0" borderId="0" xfId="0" applyFont="1" applyFill="1" applyBorder="1"/>
    <xf numFmtId="2" fontId="1" fillId="0" borderId="0" xfId="0" applyFont="1" applyFill="1" applyBorder="1" applyAlignment="1">
      <alignment vertical="top"/>
    </xf>
    <xf numFmtId="2" fontId="1" fillId="0" borderId="0" xfId="0" applyFont="1" applyFill="1" applyBorder="1" applyAlignment="1"/>
    <xf numFmtId="2" fontId="1" fillId="2" borderId="0" xfId="0" applyFont="1" applyFill="1" applyBorder="1"/>
    <xf numFmtId="2" fontId="10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right" indent="1"/>
    </xf>
    <xf numFmtId="2" fontId="2" fillId="2" borderId="0" xfId="0" applyFont="1" applyFill="1" applyBorder="1" applyAlignment="1">
      <alignment horizontal="right"/>
    </xf>
    <xf numFmtId="2" fontId="1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right" indent="1"/>
    </xf>
    <xf numFmtId="2" fontId="1" fillId="2" borderId="0" xfId="0" applyFont="1" applyFill="1" applyBorder="1" applyAlignment="1">
      <alignment vertical="center" wrapText="1"/>
    </xf>
    <xf numFmtId="2" fontId="2" fillId="2" borderId="0" xfId="0" applyFont="1" applyFill="1" applyBorder="1" applyAlignment="1">
      <alignment horizontal="right" wrapText="1"/>
    </xf>
    <xf numFmtId="2" fontId="1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 indent="1"/>
    </xf>
    <xf numFmtId="2" fontId="2" fillId="2" borderId="0" xfId="0" applyFont="1" applyFill="1" applyBorder="1"/>
    <xf numFmtId="2" fontId="1" fillId="0" borderId="1" xfId="0" applyFont="1" applyFill="1" applyBorder="1" applyAlignment="1">
      <alignment wrapText="1"/>
    </xf>
    <xf numFmtId="2" fontId="1" fillId="0" borderId="0" xfId="0" applyFont="1" applyFill="1" applyAlignment="1">
      <alignment horizontal="right"/>
    </xf>
    <xf numFmtId="2" fontId="10" fillId="2" borderId="0" xfId="0" applyFont="1" applyFill="1" applyBorder="1" applyAlignment="1">
      <alignment horizontal="right" vertical="center"/>
    </xf>
    <xf numFmtId="2" fontId="1" fillId="2" borderId="1" xfId="0" applyFont="1" applyFill="1" applyBorder="1"/>
    <xf numFmtId="2" fontId="10" fillId="2" borderId="16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right" indent="1"/>
    </xf>
    <xf numFmtId="3" fontId="1" fillId="2" borderId="0" xfId="0" applyNumberFormat="1" applyFont="1" applyFill="1" applyBorder="1" applyAlignment="1">
      <alignment horizontal="right" indent="1"/>
    </xf>
    <xf numFmtId="3" fontId="12" fillId="0" borderId="2" xfId="0" applyNumberFormat="1" applyFont="1" applyFill="1" applyBorder="1" applyAlignment="1">
      <alignment horizontal="right" indent="1"/>
    </xf>
    <xf numFmtId="3" fontId="12" fillId="0" borderId="1" xfId="0" applyNumberFormat="1" applyFont="1" applyFill="1" applyBorder="1" applyAlignment="1">
      <alignment horizontal="right" indent="1"/>
    </xf>
    <xf numFmtId="3" fontId="1" fillId="0" borderId="2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2" fontId="1" fillId="0" borderId="3" xfId="0" applyFont="1" applyFill="1" applyBorder="1" applyAlignment="1">
      <alignment horizontal="center"/>
    </xf>
    <xf numFmtId="2" fontId="1" fillId="0" borderId="17" xfId="0" applyFont="1" applyFill="1" applyBorder="1" applyAlignment="1">
      <alignment horizontal="center"/>
    </xf>
    <xf numFmtId="2" fontId="1" fillId="0" borderId="15" xfId="0" applyFont="1" applyFill="1" applyBorder="1" applyAlignment="1">
      <alignment horizontal="center" vertical="center" wrapText="1"/>
    </xf>
    <xf numFmtId="2" fontId="1" fillId="0" borderId="18" xfId="0" applyFont="1" applyFill="1" applyBorder="1" applyAlignment="1">
      <alignment horizontal="center" vertical="center" wrapText="1"/>
    </xf>
    <xf numFmtId="2" fontId="3" fillId="0" borderId="4" xfId="0" applyFont="1" applyFill="1" applyBorder="1" applyAlignment="1">
      <alignment horizontal="center" vertical="center" wrapText="1"/>
    </xf>
    <xf numFmtId="2" fontId="3" fillId="0" borderId="6" xfId="0" applyFont="1" applyFill="1" applyBorder="1" applyAlignment="1">
      <alignment horizontal="center" vertical="center" wrapText="1"/>
    </xf>
    <xf numFmtId="2" fontId="3" fillId="0" borderId="3" xfId="0" applyFont="1" applyFill="1" applyBorder="1" applyAlignment="1">
      <alignment horizontal="center" vertical="center" wrapText="1"/>
    </xf>
    <xf numFmtId="2" fontId="1" fillId="0" borderId="14" xfId="0" applyFont="1" applyFill="1" applyBorder="1" applyAlignment="1">
      <alignment horizontal="center" vertical="center" wrapText="1"/>
    </xf>
    <xf numFmtId="2" fontId="1" fillId="0" borderId="19" xfId="0" applyFont="1" applyFill="1" applyBorder="1" applyAlignment="1">
      <alignment horizontal="center" vertical="center" wrapText="1"/>
    </xf>
    <xf numFmtId="2" fontId="3" fillId="0" borderId="14" xfId="0" applyFont="1" applyFill="1" applyBorder="1" applyAlignment="1">
      <alignment horizontal="center" vertical="center" wrapText="1"/>
    </xf>
    <xf numFmtId="2" fontId="1" fillId="0" borderId="13" xfId="0" applyFont="1" applyFill="1" applyBorder="1" applyAlignment="1">
      <alignment horizontal="center"/>
    </xf>
    <xf numFmtId="2" fontId="1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2" fontId="1" fillId="0" borderId="2" xfId="0" applyFont="1" applyFill="1" applyBorder="1" applyAlignment="1">
      <alignment horizontal="right" indent="1"/>
    </xf>
    <xf numFmtId="2" fontId="1" fillId="0" borderId="1" xfId="0" applyFont="1" applyFill="1" applyBorder="1" applyAlignment="1">
      <alignment horizontal="right" indent="1"/>
    </xf>
    <xf numFmtId="1" fontId="1" fillId="0" borderId="2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2" fontId="1" fillId="0" borderId="13" xfId="0" applyNumberFormat="1" applyFont="1" applyFill="1" applyBorder="1" applyAlignment="1">
      <alignment horizontal="right" indent="1"/>
    </xf>
    <xf numFmtId="2" fontId="1" fillId="0" borderId="20" xfId="0" applyNumberFormat="1" applyFont="1" applyFill="1" applyBorder="1" applyAlignment="1">
      <alignment horizontal="right" indent="1"/>
    </xf>
    <xf numFmtId="2" fontId="1" fillId="0" borderId="0" xfId="0" applyNumberFormat="1" applyFont="1" applyFill="1" applyAlignment="1">
      <alignment horizontal="right" indent="1"/>
    </xf>
    <xf numFmtId="4" fontId="1" fillId="0" borderId="2" xfId="0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  <xf numFmtId="2" fontId="1" fillId="0" borderId="7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8" xfId="0" applyFont="1" applyFill="1" applyBorder="1" applyAlignment="1">
      <alignment horizontal="center" vertical="center" wrapText="1"/>
    </xf>
    <xf numFmtId="2" fontId="1" fillId="0" borderId="13" xfId="0" applyFont="1" applyFill="1" applyBorder="1" applyAlignment="1">
      <alignment horizontal="right" indent="1"/>
    </xf>
    <xf numFmtId="2" fontId="1" fillId="0" borderId="20" xfId="0" applyFont="1" applyFill="1" applyBorder="1" applyAlignment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D11"/>
    </sheetView>
  </sheetViews>
  <sheetFormatPr defaultColWidth="9.140625" defaultRowHeight="13.5" x14ac:dyDescent="0.25"/>
  <cols>
    <col min="1" max="1" width="26.5703125" style="1" customWidth="1"/>
    <col min="2" max="3" width="26.5703125" style="3" customWidth="1"/>
    <col min="4" max="4" width="26.5703125" style="1" customWidth="1"/>
    <col min="5" max="5" width="13.5703125" style="1" customWidth="1"/>
    <col min="6" max="6" width="13.42578125" style="1" customWidth="1"/>
    <col min="7" max="7" width="11.140625" style="1" customWidth="1"/>
    <col min="8" max="16384" width="9.140625" style="1"/>
  </cols>
  <sheetData>
    <row r="1" spans="1:9" x14ac:dyDescent="0.25">
      <c r="A1" s="2" t="s">
        <v>15</v>
      </c>
    </row>
    <row r="2" spans="1:9" x14ac:dyDescent="0.25">
      <c r="A2" s="4" t="s">
        <v>16</v>
      </c>
    </row>
    <row r="3" spans="1:9" x14ac:dyDescent="0.25">
      <c r="A3" s="12"/>
      <c r="B3" s="9"/>
      <c r="C3" s="9"/>
      <c r="D3" s="13"/>
    </row>
    <row r="4" spans="1:9" x14ac:dyDescent="0.25">
      <c r="A4" s="2" t="s">
        <v>74</v>
      </c>
      <c r="C4" s="9"/>
      <c r="D4" s="13"/>
    </row>
    <row r="5" spans="1:9" x14ac:dyDescent="0.25">
      <c r="A5" s="4" t="s">
        <v>75</v>
      </c>
      <c r="C5" s="9"/>
      <c r="D5" s="13"/>
    </row>
    <row r="6" spans="1:9" hidden="1" x14ac:dyDescent="0.25">
      <c r="A6" s="10"/>
    </row>
    <row r="7" spans="1:9" ht="27" x14ac:dyDescent="0.25">
      <c r="A7" s="14"/>
      <c r="B7" s="42" t="s">
        <v>44</v>
      </c>
      <c r="C7" s="42" t="s">
        <v>76</v>
      </c>
      <c r="D7" s="52"/>
    </row>
    <row r="8" spans="1:9" x14ac:dyDescent="0.25">
      <c r="A8" s="14"/>
      <c r="B8" s="53"/>
      <c r="C8" s="54"/>
      <c r="F8" s="4"/>
      <c r="G8" s="4"/>
      <c r="H8" s="4"/>
      <c r="I8" s="4"/>
    </row>
    <row r="9" spans="1:9" x14ac:dyDescent="0.25">
      <c r="A9" s="17" t="s">
        <v>17</v>
      </c>
      <c r="B9" s="43">
        <f>B10+B11</f>
        <v>107400455</v>
      </c>
      <c r="C9" s="57">
        <v>130.80000000000001</v>
      </c>
      <c r="D9" s="55" t="s">
        <v>18</v>
      </c>
      <c r="F9" s="2"/>
      <c r="G9" s="2"/>
      <c r="H9" s="2"/>
      <c r="I9" s="2"/>
    </row>
    <row r="10" spans="1:9" s="4" customFormat="1" x14ac:dyDescent="0.25">
      <c r="A10" s="11" t="s">
        <v>52</v>
      </c>
      <c r="B10" s="44">
        <v>54430196</v>
      </c>
      <c r="C10" s="58">
        <v>131.69999999999999</v>
      </c>
      <c r="D10" s="30" t="s">
        <v>53</v>
      </c>
      <c r="F10" s="1"/>
      <c r="G10" s="1"/>
      <c r="H10" s="1"/>
      <c r="I10" s="1"/>
    </row>
    <row r="11" spans="1:9" s="2" customFormat="1" x14ac:dyDescent="0.25">
      <c r="A11" s="11" t="s">
        <v>50</v>
      </c>
      <c r="B11" s="44">
        <v>52970259</v>
      </c>
      <c r="C11" s="58">
        <v>129.9</v>
      </c>
      <c r="D11" s="30" t="s">
        <v>51</v>
      </c>
      <c r="F11" s="1"/>
      <c r="G11" s="1"/>
      <c r="H11" s="1"/>
      <c r="I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2" zoomScaleNormal="112" workbookViewId="0">
      <selection activeCell="L22" sqref="L22"/>
    </sheetView>
  </sheetViews>
  <sheetFormatPr defaultColWidth="9.140625" defaultRowHeight="13.5" x14ac:dyDescent="0.25"/>
  <cols>
    <col min="1" max="1" width="22.140625" style="1" customWidth="1"/>
    <col min="2" max="2" width="12.5703125" style="1" customWidth="1"/>
    <col min="3" max="3" width="12.5703125" style="38" customWidth="1"/>
    <col min="4" max="4" width="12.5703125" style="1" customWidth="1"/>
    <col min="5" max="7" width="9.5703125" style="1" customWidth="1"/>
    <col min="8" max="8" width="22.140625" style="1" customWidth="1"/>
    <col min="9" max="16384" width="9.140625" style="1"/>
  </cols>
  <sheetData>
    <row r="1" spans="1:8" ht="12" customHeight="1" x14ac:dyDescent="0.25">
      <c r="A1" s="2" t="s">
        <v>15</v>
      </c>
      <c r="B1" s="3"/>
      <c r="C1" s="37"/>
      <c r="D1" s="3"/>
      <c r="E1" s="3"/>
      <c r="F1" s="3"/>
      <c r="G1" s="3"/>
    </row>
    <row r="2" spans="1:8" ht="12" customHeight="1" x14ac:dyDescent="0.25">
      <c r="A2" s="4" t="s">
        <v>16</v>
      </c>
      <c r="B2" s="3"/>
      <c r="C2" s="37"/>
      <c r="D2" s="3"/>
      <c r="E2" s="3"/>
      <c r="F2" s="3"/>
      <c r="G2" s="3"/>
    </row>
    <row r="3" spans="1:8" ht="12" customHeight="1" x14ac:dyDescent="0.25">
      <c r="A3" s="12"/>
      <c r="B3" s="9"/>
      <c r="C3" s="56"/>
      <c r="D3" s="9"/>
      <c r="E3" s="9"/>
      <c r="F3" s="9"/>
      <c r="G3" s="9"/>
      <c r="H3" s="13"/>
    </row>
    <row r="4" spans="1:8" ht="15" customHeight="1" x14ac:dyDescent="0.25">
      <c r="A4" s="2" t="s">
        <v>77</v>
      </c>
      <c r="B4" s="3"/>
      <c r="C4" s="37"/>
      <c r="D4" s="9"/>
      <c r="E4" s="9"/>
      <c r="F4" s="9"/>
      <c r="G4" s="9"/>
      <c r="H4" s="13"/>
    </row>
    <row r="5" spans="1:8" ht="15" customHeight="1" x14ac:dyDescent="0.25">
      <c r="A5" s="4" t="s">
        <v>106</v>
      </c>
      <c r="B5" s="3"/>
      <c r="C5" s="37"/>
      <c r="D5" s="9"/>
      <c r="E5" s="9"/>
      <c r="F5" s="9"/>
      <c r="G5" s="9"/>
      <c r="H5" s="13"/>
    </row>
    <row r="6" spans="1:8" ht="3.95" hidden="1" customHeight="1" x14ac:dyDescent="0.25">
      <c r="A6" s="39"/>
      <c r="B6" s="37"/>
      <c r="C6" s="37"/>
      <c r="D6" s="37"/>
      <c r="E6" s="37"/>
      <c r="F6" s="37"/>
      <c r="G6" s="37"/>
      <c r="H6" s="38"/>
    </row>
    <row r="7" spans="1:8" ht="39.6" customHeight="1" x14ac:dyDescent="0.25">
      <c r="A7" s="14"/>
      <c r="B7" s="94" t="s">
        <v>44</v>
      </c>
      <c r="C7" s="95"/>
      <c r="D7" s="96"/>
      <c r="E7" s="94" t="s">
        <v>78</v>
      </c>
      <c r="F7" s="95"/>
      <c r="G7" s="96"/>
      <c r="H7" s="5"/>
    </row>
    <row r="8" spans="1:8" ht="31.15" customHeight="1" x14ac:dyDescent="0.25">
      <c r="A8" s="23"/>
      <c r="B8" s="24" t="s">
        <v>19</v>
      </c>
      <c r="C8" s="59" t="s">
        <v>20</v>
      </c>
      <c r="D8" s="24" t="s">
        <v>21</v>
      </c>
      <c r="E8" s="24" t="s">
        <v>19</v>
      </c>
      <c r="F8" s="24" t="s">
        <v>20</v>
      </c>
      <c r="G8" s="24" t="s">
        <v>21</v>
      </c>
      <c r="H8" s="25"/>
    </row>
    <row r="9" spans="1:8" ht="12" customHeight="1" x14ac:dyDescent="0.25">
      <c r="A9" s="21"/>
      <c r="B9" s="15"/>
      <c r="C9" s="60"/>
      <c r="D9" s="22"/>
      <c r="E9" s="15"/>
      <c r="F9" s="15"/>
      <c r="G9" s="26"/>
      <c r="H9" s="5"/>
    </row>
    <row r="10" spans="1:8" ht="16.149999999999999" customHeight="1" x14ac:dyDescent="0.25">
      <c r="A10" s="17" t="s">
        <v>17</v>
      </c>
      <c r="B10" s="64">
        <f>C10+D10</f>
        <v>107400455</v>
      </c>
      <c r="C10" s="62">
        <f>C11+C18+C19+C23+C28</f>
        <v>54430196</v>
      </c>
      <c r="D10" s="64">
        <v>52970259</v>
      </c>
      <c r="E10" s="66">
        <v>130.80000000000001</v>
      </c>
      <c r="F10" s="67">
        <v>131.69999999999999</v>
      </c>
      <c r="G10" s="67">
        <v>129.9</v>
      </c>
      <c r="H10" s="27" t="s">
        <v>18</v>
      </c>
    </row>
    <row r="11" spans="1:8" s="4" customFormat="1" ht="16.149999999999999" customHeight="1" x14ac:dyDescent="0.25">
      <c r="A11" s="18" t="s">
        <v>22</v>
      </c>
      <c r="B11" s="64">
        <f>C11+D11</f>
        <v>3888108</v>
      </c>
      <c r="C11" s="62">
        <f>C12+C13+C16+C17+C15</f>
        <v>2102090</v>
      </c>
      <c r="D11" s="64">
        <f>D12+D13+D14+D16+D17</f>
        <v>1786018</v>
      </c>
      <c r="E11" s="66">
        <v>99.8</v>
      </c>
      <c r="F11" s="67">
        <v>108.3</v>
      </c>
      <c r="G11" s="67">
        <v>91.4</v>
      </c>
      <c r="H11" s="27" t="s">
        <v>23</v>
      </c>
    </row>
    <row r="12" spans="1:8" s="2" customFormat="1" ht="16.149999999999999" customHeight="1" x14ac:dyDescent="0.25">
      <c r="A12" s="11" t="s">
        <v>10</v>
      </c>
      <c r="B12" s="65">
        <f t="shared" ref="B12:B29" si="0">C12+D12</f>
        <v>597645</v>
      </c>
      <c r="C12" s="63">
        <v>48215</v>
      </c>
      <c r="D12" s="65">
        <v>549430</v>
      </c>
      <c r="E12" s="68">
        <v>92.7</v>
      </c>
      <c r="F12" s="69">
        <v>66.2</v>
      </c>
      <c r="G12" s="69">
        <v>96.1</v>
      </c>
      <c r="H12" s="28" t="s">
        <v>32</v>
      </c>
    </row>
    <row r="13" spans="1:8" ht="16.149999999999999" customHeight="1" x14ac:dyDescent="0.25">
      <c r="A13" s="11" t="s">
        <v>33</v>
      </c>
      <c r="B13" s="65">
        <f t="shared" si="0"/>
        <v>93615</v>
      </c>
      <c r="C13" s="63">
        <v>67756</v>
      </c>
      <c r="D13" s="65">
        <v>25859</v>
      </c>
      <c r="E13" s="68" t="s">
        <v>71</v>
      </c>
      <c r="F13" s="69" t="s">
        <v>71</v>
      </c>
      <c r="G13" s="69">
        <v>208.3</v>
      </c>
      <c r="H13" s="28" t="s">
        <v>0</v>
      </c>
    </row>
    <row r="14" spans="1:8" ht="16.149999999999999" customHeight="1" x14ac:dyDescent="0.25">
      <c r="A14" s="11" t="s">
        <v>41</v>
      </c>
      <c r="B14" s="65">
        <v>545</v>
      </c>
      <c r="C14" s="63" t="s">
        <v>71</v>
      </c>
      <c r="D14" s="65">
        <v>545</v>
      </c>
      <c r="E14" s="68" t="s">
        <v>71</v>
      </c>
      <c r="F14" s="69" t="s">
        <v>71</v>
      </c>
      <c r="G14" s="69" t="s">
        <v>71</v>
      </c>
      <c r="H14" s="28" t="s">
        <v>42</v>
      </c>
    </row>
    <row r="15" spans="1:8" ht="16.149999999999999" customHeight="1" x14ac:dyDescent="0.25">
      <c r="A15" s="11" t="s">
        <v>72</v>
      </c>
      <c r="B15" s="65">
        <v>27127</v>
      </c>
      <c r="C15" s="63">
        <v>27127</v>
      </c>
      <c r="D15" s="65" t="s">
        <v>71</v>
      </c>
      <c r="E15" s="68">
        <v>167.6</v>
      </c>
      <c r="F15" s="69">
        <v>167.6</v>
      </c>
      <c r="G15" s="69" t="s">
        <v>71</v>
      </c>
      <c r="H15" s="28" t="s">
        <v>73</v>
      </c>
    </row>
    <row r="16" spans="1:8" ht="16.149999999999999" customHeight="1" x14ac:dyDescent="0.25">
      <c r="A16" s="11" t="s">
        <v>34</v>
      </c>
      <c r="B16" s="65">
        <f t="shared" si="0"/>
        <v>191196</v>
      </c>
      <c r="C16" s="63">
        <v>77229</v>
      </c>
      <c r="D16" s="65">
        <v>113967</v>
      </c>
      <c r="E16" s="68">
        <v>147.6</v>
      </c>
      <c r="F16" s="69">
        <v>208.1</v>
      </c>
      <c r="G16" s="69">
        <v>123.3</v>
      </c>
      <c r="H16" s="28" t="s">
        <v>1</v>
      </c>
    </row>
    <row r="17" spans="1:9" s="4" customFormat="1" ht="16.149999999999999" customHeight="1" x14ac:dyDescent="0.25">
      <c r="A17" s="11" t="s">
        <v>11</v>
      </c>
      <c r="B17" s="65">
        <f t="shared" si="0"/>
        <v>2977980</v>
      </c>
      <c r="C17" s="63">
        <v>1881763</v>
      </c>
      <c r="D17" s="65">
        <v>1096217</v>
      </c>
      <c r="E17" s="68">
        <v>96.9</v>
      </c>
      <c r="F17" s="69">
        <v>104.2</v>
      </c>
      <c r="G17" s="69">
        <v>86.6</v>
      </c>
      <c r="H17" s="28" t="s">
        <v>2</v>
      </c>
    </row>
    <row r="18" spans="1:9" s="2" customFormat="1" ht="16.149999999999999" customHeight="1" x14ac:dyDescent="0.25">
      <c r="A18" s="18" t="s">
        <v>24</v>
      </c>
      <c r="B18" s="64">
        <v>2010266</v>
      </c>
      <c r="C18" s="62">
        <v>2010266</v>
      </c>
      <c r="D18" s="64" t="s">
        <v>48</v>
      </c>
      <c r="E18" s="66">
        <v>151</v>
      </c>
      <c r="F18" s="67">
        <v>151</v>
      </c>
      <c r="G18" s="67" t="s">
        <v>48</v>
      </c>
      <c r="H18" s="27" t="s">
        <v>25</v>
      </c>
    </row>
    <row r="19" spans="1:9" ht="16.149999999999999" customHeight="1" x14ac:dyDescent="0.25">
      <c r="A19" s="18" t="s">
        <v>26</v>
      </c>
      <c r="B19" s="64">
        <f t="shared" si="0"/>
        <v>3132980.92</v>
      </c>
      <c r="C19" s="62">
        <f>C20+C21+C22</f>
        <v>2721421</v>
      </c>
      <c r="D19" s="64">
        <f>SUM(D20,D21)</f>
        <v>411559.92</v>
      </c>
      <c r="E19" s="66">
        <v>97.7</v>
      </c>
      <c r="F19" s="67">
        <v>96.4</v>
      </c>
      <c r="G19" s="67">
        <v>107.6</v>
      </c>
      <c r="H19" s="27" t="s">
        <v>27</v>
      </c>
    </row>
    <row r="20" spans="1:9" s="4" customFormat="1" ht="16.149999999999999" customHeight="1" x14ac:dyDescent="0.25">
      <c r="A20" s="11" t="s">
        <v>35</v>
      </c>
      <c r="B20" s="65">
        <f t="shared" si="0"/>
        <v>1502662.92</v>
      </c>
      <c r="C20" s="63">
        <v>1206405</v>
      </c>
      <c r="D20" s="65">
        <v>296257.91999999998</v>
      </c>
      <c r="E20" s="68">
        <v>113.6</v>
      </c>
      <c r="F20" s="69">
        <v>128.30000000000001</v>
      </c>
      <c r="G20" s="69">
        <v>77.5</v>
      </c>
      <c r="H20" s="28" t="s">
        <v>3</v>
      </c>
    </row>
    <row r="21" spans="1:9" s="2" customFormat="1" ht="16.149999999999999" customHeight="1" x14ac:dyDescent="0.25">
      <c r="A21" s="11" t="s">
        <v>36</v>
      </c>
      <c r="B21" s="65">
        <f>SUM(C21,D21)</f>
        <v>1627298</v>
      </c>
      <c r="C21" s="63">
        <v>1511996</v>
      </c>
      <c r="D21" s="65">
        <v>115302</v>
      </c>
      <c r="E21" s="68">
        <v>86.6</v>
      </c>
      <c r="F21" s="69">
        <v>80.400000000000006</v>
      </c>
      <c r="G21" s="69" t="s">
        <v>48</v>
      </c>
      <c r="H21" s="28" t="s">
        <v>4</v>
      </c>
    </row>
    <row r="22" spans="1:9" s="2" customFormat="1" ht="16.149999999999999" customHeight="1" x14ac:dyDescent="0.25">
      <c r="A22" s="11" t="s">
        <v>39</v>
      </c>
      <c r="B22" s="65">
        <v>3020</v>
      </c>
      <c r="C22" s="63">
        <v>3020</v>
      </c>
      <c r="D22" s="65" t="s">
        <v>48</v>
      </c>
      <c r="E22" s="68">
        <v>131.1</v>
      </c>
      <c r="F22" s="69">
        <v>131.1</v>
      </c>
      <c r="G22" s="69" t="s">
        <v>48</v>
      </c>
      <c r="H22" s="28" t="s">
        <v>40</v>
      </c>
    </row>
    <row r="23" spans="1:9" s="2" customFormat="1" ht="16.149999999999999" customHeight="1" x14ac:dyDescent="0.25">
      <c r="A23" s="18" t="s">
        <v>28</v>
      </c>
      <c r="B23" s="64">
        <f t="shared" si="0"/>
        <v>94076524</v>
      </c>
      <c r="C23" s="62">
        <f>SUM(C24,C25,C26)</f>
        <v>43311755</v>
      </c>
      <c r="D23" s="64">
        <f>D24+D25+D26+D27</f>
        <v>50764769</v>
      </c>
      <c r="E23" s="66">
        <v>133.69999999999999</v>
      </c>
      <c r="F23" s="67">
        <v>135.5</v>
      </c>
      <c r="G23" s="67">
        <v>132.19999999999999</v>
      </c>
      <c r="H23" s="27" t="s">
        <v>29</v>
      </c>
    </row>
    <row r="24" spans="1:9" ht="16.149999999999999" customHeight="1" x14ac:dyDescent="0.25">
      <c r="A24" s="11" t="s">
        <v>37</v>
      </c>
      <c r="B24" s="65">
        <f t="shared" si="0"/>
        <v>5254510</v>
      </c>
      <c r="C24" s="63">
        <v>2365356</v>
      </c>
      <c r="D24" s="65">
        <v>2889154</v>
      </c>
      <c r="E24" s="68">
        <v>119.7</v>
      </c>
      <c r="F24" s="69">
        <v>84.9</v>
      </c>
      <c r="G24" s="69">
        <v>180.3</v>
      </c>
      <c r="H24" s="28" t="s">
        <v>5</v>
      </c>
    </row>
    <row r="25" spans="1:9" s="4" customFormat="1" ht="16.149999999999999" customHeight="1" x14ac:dyDescent="0.25">
      <c r="A25" s="11" t="s">
        <v>12</v>
      </c>
      <c r="B25" s="65">
        <f t="shared" si="0"/>
        <v>55973160</v>
      </c>
      <c r="C25" s="63">
        <v>34372801</v>
      </c>
      <c r="D25" s="65">
        <v>21600359</v>
      </c>
      <c r="E25" s="68">
        <v>133.6</v>
      </c>
      <c r="F25" s="69">
        <v>140.4</v>
      </c>
      <c r="G25" s="69">
        <v>124.2</v>
      </c>
      <c r="H25" s="28" t="s">
        <v>6</v>
      </c>
    </row>
    <row r="26" spans="1:9" s="2" customFormat="1" ht="16.149999999999999" customHeight="1" x14ac:dyDescent="0.25">
      <c r="A26" s="11" t="s">
        <v>13</v>
      </c>
      <c r="B26" s="65">
        <f t="shared" si="0"/>
        <v>32538420</v>
      </c>
      <c r="C26" s="63">
        <v>6573598</v>
      </c>
      <c r="D26" s="65">
        <v>25964822</v>
      </c>
      <c r="E26" s="68">
        <v>139.30000000000001</v>
      </c>
      <c r="F26" s="69">
        <v>139.9</v>
      </c>
      <c r="G26" s="69">
        <v>139.19999999999999</v>
      </c>
      <c r="H26" s="28" t="s">
        <v>7</v>
      </c>
    </row>
    <row r="27" spans="1:9" ht="16.149999999999999" customHeight="1" x14ac:dyDescent="0.25">
      <c r="A27" s="11" t="s">
        <v>38</v>
      </c>
      <c r="B27" s="65">
        <v>310434</v>
      </c>
      <c r="C27" s="63" t="s">
        <v>71</v>
      </c>
      <c r="D27" s="65">
        <v>310434</v>
      </c>
      <c r="E27" s="68" t="s">
        <v>71</v>
      </c>
      <c r="F27" s="69" t="s">
        <v>48</v>
      </c>
      <c r="G27" s="69" t="s">
        <v>71</v>
      </c>
      <c r="H27" s="28" t="s">
        <v>8</v>
      </c>
      <c r="I27" s="70"/>
    </row>
    <row r="28" spans="1:9" s="4" customFormat="1" ht="16.149999999999999" customHeight="1" x14ac:dyDescent="0.25">
      <c r="A28" s="18" t="s">
        <v>30</v>
      </c>
      <c r="B28" s="64">
        <f>C28+D28</f>
        <v>4292577</v>
      </c>
      <c r="C28" s="62">
        <f>C29+C30</f>
        <v>4284664</v>
      </c>
      <c r="D28" s="64">
        <v>7913</v>
      </c>
      <c r="E28" s="66">
        <v>130.9</v>
      </c>
      <c r="F28" s="67">
        <v>131.6</v>
      </c>
      <c r="G28" s="67" t="s">
        <v>71</v>
      </c>
      <c r="H28" s="27" t="s">
        <v>31</v>
      </c>
    </row>
    <row r="29" spans="1:9" s="2" customFormat="1" ht="16.149999999999999" customHeight="1" x14ac:dyDescent="0.25">
      <c r="A29" s="11" t="s">
        <v>43</v>
      </c>
      <c r="B29" s="65">
        <f t="shared" si="0"/>
        <v>8338</v>
      </c>
      <c r="C29" s="63">
        <v>425</v>
      </c>
      <c r="D29" s="65">
        <v>7913</v>
      </c>
      <c r="E29" s="68" t="s">
        <v>71</v>
      </c>
      <c r="F29" s="69" t="s">
        <v>71</v>
      </c>
      <c r="G29" s="69" t="s">
        <v>71</v>
      </c>
      <c r="H29" s="28" t="s">
        <v>45</v>
      </c>
    </row>
    <row r="30" spans="1:9" ht="16.149999999999999" customHeight="1" x14ac:dyDescent="0.25">
      <c r="A30" s="11" t="s">
        <v>14</v>
      </c>
      <c r="B30" s="65">
        <v>4284239</v>
      </c>
      <c r="C30" s="63">
        <v>4284239</v>
      </c>
      <c r="D30" s="65" t="s">
        <v>71</v>
      </c>
      <c r="E30" s="68">
        <v>131.69999999999999</v>
      </c>
      <c r="F30" s="69">
        <v>131.69999999999999</v>
      </c>
      <c r="G30" s="69" t="s">
        <v>71</v>
      </c>
      <c r="H30" s="28" t="s">
        <v>9</v>
      </c>
    </row>
    <row r="31" spans="1:9" s="2" customFormat="1" ht="12" customHeight="1" x14ac:dyDescent="0.25">
      <c r="B31" s="7"/>
      <c r="C31" s="60"/>
      <c r="D31" s="15"/>
      <c r="E31" s="15"/>
      <c r="F31" s="15"/>
      <c r="G31" s="15"/>
      <c r="H31" s="1"/>
    </row>
    <row r="32" spans="1:9" ht="12" customHeight="1" x14ac:dyDescent="0.25">
      <c r="A32" s="19" t="s">
        <v>46</v>
      </c>
      <c r="B32" s="7"/>
      <c r="C32" s="61"/>
      <c r="D32" s="7"/>
      <c r="E32" s="7"/>
      <c r="F32" s="7"/>
      <c r="G32" s="7"/>
      <c r="H32" s="16"/>
    </row>
    <row r="33" spans="1:8" s="2" customFormat="1" ht="12" customHeight="1" x14ac:dyDescent="0.25">
      <c r="A33" s="20" t="s">
        <v>47</v>
      </c>
      <c r="B33" s="3"/>
      <c r="C33" s="37"/>
      <c r="D33" s="7"/>
      <c r="E33" s="7"/>
      <c r="F33" s="7"/>
      <c r="G33" s="7"/>
      <c r="H33" s="16"/>
    </row>
  </sheetData>
  <mergeCells count="2"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zoomScale="110" zoomScaleNormal="110" workbookViewId="0">
      <selection activeCell="A2" sqref="A2:I26"/>
    </sheetView>
  </sheetViews>
  <sheetFormatPr defaultColWidth="9.140625" defaultRowHeight="13.5" x14ac:dyDescent="0.25"/>
  <cols>
    <col min="1" max="1" width="27.7109375" style="1" customWidth="1"/>
    <col min="2" max="2" width="12.7109375" style="1" customWidth="1"/>
    <col min="3" max="6" width="5.7109375" style="1" customWidth="1"/>
    <col min="7" max="8" width="5.7109375" style="29" customWidth="1"/>
    <col min="9" max="9" width="30.5703125" style="1" customWidth="1"/>
    <col min="10" max="16384" width="9.140625" style="1"/>
  </cols>
  <sheetData>
    <row r="1" spans="1:19" s="2" customFormat="1" ht="5.25" customHeight="1" x14ac:dyDescent="0.25">
      <c r="A1" s="38"/>
      <c r="B1" s="40"/>
      <c r="C1" s="40"/>
      <c r="D1" s="40"/>
      <c r="E1" s="40"/>
      <c r="F1" s="40"/>
      <c r="G1" s="40"/>
      <c r="H1" s="40"/>
      <c r="I1" s="41"/>
    </row>
    <row r="2" spans="1:19" x14ac:dyDescent="0.25">
      <c r="A2" s="2" t="s">
        <v>79</v>
      </c>
      <c r="B2" s="2"/>
      <c r="C2" s="2"/>
      <c r="D2" s="2"/>
      <c r="G2" s="1"/>
      <c r="I2" s="29"/>
    </row>
    <row r="3" spans="1:19" x14ac:dyDescent="0.25">
      <c r="A3" s="4" t="s">
        <v>80</v>
      </c>
      <c r="B3" s="4"/>
      <c r="C3" s="4"/>
      <c r="D3" s="4"/>
      <c r="G3" s="1"/>
      <c r="I3" s="29"/>
    </row>
    <row r="4" spans="1:19" s="4" customFormat="1" ht="33.6" customHeight="1" x14ac:dyDescent="0.25">
      <c r="A4" s="103"/>
      <c r="B4" s="105" t="s">
        <v>54</v>
      </c>
      <c r="C4" s="107" t="s">
        <v>67</v>
      </c>
      <c r="D4" s="108"/>
      <c r="E4" s="108"/>
      <c r="F4" s="108"/>
      <c r="G4" s="108"/>
      <c r="H4" s="109"/>
      <c r="I4" s="45"/>
    </row>
    <row r="5" spans="1:19" ht="25.9" customHeight="1" thickBot="1" x14ac:dyDescent="0.3">
      <c r="A5" s="104"/>
      <c r="B5" s="106"/>
      <c r="C5" s="110" t="s">
        <v>68</v>
      </c>
      <c r="D5" s="111"/>
      <c r="E5" s="112" t="s">
        <v>69</v>
      </c>
      <c r="F5" s="111"/>
      <c r="G5" s="110" t="s">
        <v>70</v>
      </c>
      <c r="H5" s="111"/>
      <c r="I5" s="46"/>
    </row>
    <row r="6" spans="1:19" s="2" customFormat="1" ht="13.15" customHeight="1" thickTop="1" x14ac:dyDescent="0.25">
      <c r="A6" s="47"/>
      <c r="B6" s="47"/>
      <c r="C6" s="113"/>
      <c r="D6" s="114"/>
      <c r="E6" s="113"/>
      <c r="F6" s="114"/>
      <c r="G6" s="115"/>
      <c r="H6" s="116"/>
      <c r="I6" s="1"/>
      <c r="K6" s="75"/>
      <c r="N6" s="31"/>
    </row>
    <row r="7" spans="1:19" s="2" customFormat="1" ht="13.15" customHeight="1" x14ac:dyDescent="0.25">
      <c r="A7" s="11" t="s">
        <v>107</v>
      </c>
      <c r="B7" s="49" t="s">
        <v>55</v>
      </c>
      <c r="C7" s="99">
        <f t="shared" ref="C7:C26" si="0">SUM(E7,G7)</f>
        <v>712965</v>
      </c>
      <c r="D7" s="100"/>
      <c r="E7" s="101">
        <v>2500</v>
      </c>
      <c r="F7" s="102"/>
      <c r="G7" s="101">
        <v>710465</v>
      </c>
      <c r="H7" s="102"/>
      <c r="I7" s="30" t="s">
        <v>113</v>
      </c>
      <c r="K7" s="78"/>
      <c r="L7" s="79"/>
      <c r="M7" s="97"/>
      <c r="N7" s="97"/>
      <c r="O7" s="98"/>
      <c r="P7" s="98"/>
      <c r="Q7" s="98"/>
      <c r="R7" s="98"/>
      <c r="S7" s="81"/>
    </row>
    <row r="8" spans="1:19" s="2" customFormat="1" ht="13.15" customHeight="1" x14ac:dyDescent="0.25">
      <c r="A8" s="92" t="s">
        <v>114</v>
      </c>
      <c r="B8" s="49" t="s">
        <v>55</v>
      </c>
      <c r="C8" s="99">
        <f>SUM(E8,G8)</f>
        <v>165244</v>
      </c>
      <c r="D8" s="100"/>
      <c r="E8" s="101">
        <v>69757</v>
      </c>
      <c r="F8" s="102"/>
      <c r="G8" s="101">
        <v>95487</v>
      </c>
      <c r="H8" s="102"/>
      <c r="I8" s="81" t="s">
        <v>115</v>
      </c>
      <c r="K8" s="78"/>
      <c r="L8" s="79"/>
      <c r="M8" s="97"/>
      <c r="N8" s="97"/>
      <c r="O8" s="98"/>
      <c r="P8" s="98"/>
      <c r="Q8" s="98"/>
      <c r="R8" s="98"/>
      <c r="S8" s="81"/>
    </row>
    <row r="9" spans="1:19" s="2" customFormat="1" ht="15" customHeight="1" x14ac:dyDescent="0.25">
      <c r="A9" s="11" t="s">
        <v>91</v>
      </c>
      <c r="B9" s="49" t="s">
        <v>55</v>
      </c>
      <c r="C9" s="99">
        <f t="shared" si="0"/>
        <v>344880.06</v>
      </c>
      <c r="D9" s="100"/>
      <c r="E9" s="101">
        <v>10070.26</v>
      </c>
      <c r="F9" s="102"/>
      <c r="G9" s="101">
        <v>334809.8</v>
      </c>
      <c r="H9" s="102"/>
      <c r="I9" s="30" t="s">
        <v>103</v>
      </c>
      <c r="K9" s="78"/>
      <c r="L9" s="79"/>
      <c r="M9" s="97"/>
      <c r="N9" s="97"/>
      <c r="O9" s="98"/>
      <c r="P9" s="98"/>
      <c r="Q9" s="98"/>
      <c r="R9" s="98"/>
      <c r="S9" s="81"/>
    </row>
    <row r="10" spans="1:19" ht="15" customHeight="1" x14ac:dyDescent="0.25">
      <c r="A10" s="92" t="s">
        <v>116</v>
      </c>
      <c r="B10" s="93" t="s">
        <v>55</v>
      </c>
      <c r="C10" s="99">
        <f t="shared" si="0"/>
        <v>116830</v>
      </c>
      <c r="D10" s="100"/>
      <c r="E10" s="101">
        <v>18680</v>
      </c>
      <c r="F10" s="102"/>
      <c r="G10" s="101">
        <v>98150</v>
      </c>
      <c r="H10" s="102"/>
      <c r="I10" s="81" t="s">
        <v>117</v>
      </c>
      <c r="K10" s="78"/>
      <c r="L10" s="79"/>
      <c r="M10" s="97"/>
      <c r="N10" s="97"/>
      <c r="O10" s="98"/>
      <c r="P10" s="98"/>
      <c r="Q10" s="98"/>
      <c r="R10" s="98"/>
      <c r="S10" s="81"/>
    </row>
    <row r="11" spans="1:19" ht="15" customHeight="1" x14ac:dyDescent="0.25">
      <c r="A11" s="11" t="s">
        <v>87</v>
      </c>
      <c r="B11" s="49" t="s">
        <v>55</v>
      </c>
      <c r="C11" s="99">
        <f t="shared" si="0"/>
        <v>351551</v>
      </c>
      <c r="D11" s="100"/>
      <c r="E11" s="101">
        <v>348070</v>
      </c>
      <c r="F11" s="102"/>
      <c r="G11" s="101">
        <v>3481</v>
      </c>
      <c r="H11" s="102"/>
      <c r="I11" s="30" t="s">
        <v>96</v>
      </c>
      <c r="K11" s="78"/>
      <c r="L11" s="79"/>
      <c r="M11" s="97"/>
      <c r="N11" s="97"/>
      <c r="O11" s="98"/>
      <c r="P11" s="98"/>
      <c r="Q11" s="98"/>
      <c r="R11" s="98"/>
      <c r="S11" s="81"/>
    </row>
    <row r="12" spans="1:19" ht="15" customHeight="1" x14ac:dyDescent="0.25">
      <c r="A12" s="11" t="s">
        <v>94</v>
      </c>
      <c r="B12" s="49" t="s">
        <v>55</v>
      </c>
      <c r="C12" s="99">
        <f t="shared" si="0"/>
        <v>383778</v>
      </c>
      <c r="D12" s="100"/>
      <c r="E12" s="101">
        <v>252594</v>
      </c>
      <c r="F12" s="102"/>
      <c r="G12" s="101">
        <v>131184</v>
      </c>
      <c r="H12" s="102"/>
      <c r="I12" s="30" t="s">
        <v>65</v>
      </c>
      <c r="K12" s="78"/>
      <c r="L12" s="79"/>
      <c r="M12" s="97"/>
      <c r="N12" s="97"/>
      <c r="O12" s="98"/>
      <c r="P12" s="98"/>
      <c r="Q12" s="98"/>
      <c r="R12" s="98"/>
      <c r="S12" s="81"/>
    </row>
    <row r="13" spans="1:19" ht="15" customHeight="1" x14ac:dyDescent="0.25">
      <c r="A13" s="11" t="s">
        <v>88</v>
      </c>
      <c r="B13" s="49" t="s">
        <v>55</v>
      </c>
      <c r="C13" s="99">
        <f t="shared" si="0"/>
        <v>313398.8</v>
      </c>
      <c r="D13" s="100"/>
      <c r="E13" s="101">
        <v>313137</v>
      </c>
      <c r="F13" s="102"/>
      <c r="G13" s="101">
        <v>261.8</v>
      </c>
      <c r="H13" s="102"/>
      <c r="I13" s="30" t="s">
        <v>98</v>
      </c>
      <c r="K13" s="78"/>
      <c r="L13" s="79"/>
      <c r="M13" s="97"/>
      <c r="N13" s="97"/>
      <c r="O13" s="98"/>
      <c r="P13" s="98"/>
      <c r="Q13" s="98"/>
      <c r="R13" s="98"/>
      <c r="S13" s="81"/>
    </row>
    <row r="14" spans="1:19" s="35" customFormat="1" ht="15" customHeight="1" x14ac:dyDescent="0.25">
      <c r="A14" s="11" t="s">
        <v>92</v>
      </c>
      <c r="B14" s="48" t="s">
        <v>56</v>
      </c>
      <c r="C14" s="99">
        <f t="shared" si="0"/>
        <v>124304</v>
      </c>
      <c r="D14" s="100"/>
      <c r="E14" s="99">
        <v>124304</v>
      </c>
      <c r="F14" s="100"/>
      <c r="G14" s="99" t="s">
        <v>71</v>
      </c>
      <c r="H14" s="100"/>
      <c r="I14" s="30" t="s">
        <v>97</v>
      </c>
      <c r="K14" s="78"/>
      <c r="L14" s="82"/>
      <c r="M14" s="83"/>
      <c r="N14" s="83"/>
      <c r="O14" s="40"/>
      <c r="P14" s="40"/>
      <c r="Q14" s="40"/>
      <c r="R14" s="40"/>
      <c r="S14" s="81"/>
    </row>
    <row r="15" spans="1:19" s="35" customFormat="1" ht="24" customHeight="1" x14ac:dyDescent="0.25">
      <c r="A15" s="73" t="s">
        <v>93</v>
      </c>
      <c r="B15" s="48" t="s">
        <v>56</v>
      </c>
      <c r="C15" s="99">
        <f t="shared" si="0"/>
        <v>325063</v>
      </c>
      <c r="D15" s="100"/>
      <c r="E15" s="101">
        <v>284661</v>
      </c>
      <c r="F15" s="102"/>
      <c r="G15" s="101">
        <v>40402</v>
      </c>
      <c r="H15" s="102"/>
      <c r="I15" s="74" t="s">
        <v>104</v>
      </c>
      <c r="K15" s="84"/>
      <c r="L15" s="82"/>
      <c r="M15" s="83"/>
      <c r="N15" s="83"/>
      <c r="O15" s="40"/>
      <c r="P15" s="40"/>
      <c r="Q15" s="40"/>
      <c r="R15" s="40"/>
      <c r="S15" s="85"/>
    </row>
    <row r="16" spans="1:19" ht="15" customHeight="1" x14ac:dyDescent="0.25">
      <c r="A16" s="11" t="s">
        <v>57</v>
      </c>
      <c r="B16" s="49" t="s">
        <v>55</v>
      </c>
      <c r="C16" s="99">
        <f t="shared" si="0"/>
        <v>430580</v>
      </c>
      <c r="D16" s="100"/>
      <c r="E16" s="99">
        <v>54469</v>
      </c>
      <c r="F16" s="100"/>
      <c r="G16" s="99">
        <v>376111</v>
      </c>
      <c r="H16" s="100"/>
      <c r="I16" s="30" t="s">
        <v>58</v>
      </c>
      <c r="K16" s="78"/>
      <c r="L16" s="79"/>
      <c r="M16" s="83"/>
      <c r="N16" s="83"/>
      <c r="O16" s="40"/>
      <c r="P16" s="40"/>
      <c r="Q16" s="40"/>
      <c r="R16" s="40"/>
      <c r="S16" s="81"/>
    </row>
    <row r="17" spans="1:19" s="90" customFormat="1" ht="26.1" customHeight="1" x14ac:dyDescent="0.25">
      <c r="A17" s="89" t="s">
        <v>109</v>
      </c>
      <c r="B17" s="49" t="s">
        <v>55</v>
      </c>
      <c r="C17" s="99">
        <f t="shared" si="0"/>
        <v>148606</v>
      </c>
      <c r="D17" s="100"/>
      <c r="E17" s="101">
        <v>99963</v>
      </c>
      <c r="F17" s="102"/>
      <c r="G17" s="101">
        <v>48643</v>
      </c>
      <c r="H17" s="102"/>
      <c r="I17" s="32" t="s">
        <v>110</v>
      </c>
      <c r="K17" s="86"/>
      <c r="L17" s="91"/>
      <c r="M17" s="83"/>
      <c r="N17" s="83"/>
      <c r="O17" s="80"/>
      <c r="P17" s="80"/>
      <c r="Q17" s="80"/>
      <c r="R17" s="80"/>
      <c r="S17" s="86"/>
    </row>
    <row r="18" spans="1:19" s="90" customFormat="1" ht="26.1" customHeight="1" x14ac:dyDescent="0.25">
      <c r="A18" s="89" t="s">
        <v>111</v>
      </c>
      <c r="B18" s="49" t="s">
        <v>55</v>
      </c>
      <c r="C18" s="99">
        <f t="shared" si="0"/>
        <v>63261.16</v>
      </c>
      <c r="D18" s="100"/>
      <c r="E18" s="101">
        <v>32258</v>
      </c>
      <c r="F18" s="102"/>
      <c r="G18" s="101">
        <v>31003.16</v>
      </c>
      <c r="H18" s="102"/>
      <c r="I18" s="32" t="s">
        <v>112</v>
      </c>
      <c r="K18" s="86"/>
      <c r="L18" s="91"/>
      <c r="M18" s="83"/>
      <c r="N18" s="83"/>
      <c r="O18" s="80"/>
      <c r="P18" s="80"/>
      <c r="Q18" s="80"/>
      <c r="R18" s="80"/>
      <c r="S18" s="86"/>
    </row>
    <row r="19" spans="1:19" ht="15" customHeight="1" x14ac:dyDescent="0.25">
      <c r="A19" s="11" t="s">
        <v>89</v>
      </c>
      <c r="B19" s="49" t="s">
        <v>55</v>
      </c>
      <c r="C19" s="99">
        <f t="shared" si="0"/>
        <v>244469</v>
      </c>
      <c r="D19" s="100"/>
      <c r="E19" s="101">
        <v>244469</v>
      </c>
      <c r="F19" s="102"/>
      <c r="G19" s="101" t="s">
        <v>71</v>
      </c>
      <c r="H19" s="102"/>
      <c r="I19" s="30" t="s">
        <v>99</v>
      </c>
      <c r="K19" s="78"/>
      <c r="L19" s="79"/>
      <c r="M19" s="83"/>
      <c r="N19" s="83"/>
      <c r="O19" s="40"/>
      <c r="P19" s="40"/>
      <c r="Q19" s="40"/>
      <c r="R19" s="40"/>
      <c r="S19" s="81"/>
    </row>
    <row r="20" spans="1:19" s="2" customFormat="1" ht="15" customHeight="1" x14ac:dyDescent="0.25">
      <c r="A20" s="11" t="s">
        <v>60</v>
      </c>
      <c r="B20" s="49" t="s">
        <v>55</v>
      </c>
      <c r="C20" s="99">
        <f t="shared" si="0"/>
        <v>15155576</v>
      </c>
      <c r="D20" s="100"/>
      <c r="E20" s="101">
        <v>6848010</v>
      </c>
      <c r="F20" s="102"/>
      <c r="G20" s="101">
        <v>8307566</v>
      </c>
      <c r="H20" s="102"/>
      <c r="I20" s="30" t="s">
        <v>61</v>
      </c>
      <c r="K20" s="78"/>
      <c r="L20" s="79"/>
      <c r="M20" s="83"/>
      <c r="N20" s="83"/>
      <c r="O20" s="87"/>
      <c r="P20" s="87"/>
      <c r="Q20" s="40"/>
      <c r="R20" s="40"/>
      <c r="S20" s="81"/>
    </row>
    <row r="21" spans="1:19" s="2" customFormat="1" ht="15" customHeight="1" x14ac:dyDescent="0.25">
      <c r="A21" s="11" t="s">
        <v>62</v>
      </c>
      <c r="B21" s="49" t="s">
        <v>86</v>
      </c>
      <c r="C21" s="99">
        <f t="shared" si="0"/>
        <v>1175178</v>
      </c>
      <c r="D21" s="100"/>
      <c r="E21" s="101">
        <v>1175178</v>
      </c>
      <c r="F21" s="102"/>
      <c r="G21" s="101" t="s">
        <v>71</v>
      </c>
      <c r="H21" s="102"/>
      <c r="I21" s="30" t="s">
        <v>66</v>
      </c>
      <c r="K21" s="78"/>
      <c r="L21" s="79"/>
      <c r="M21" s="83"/>
      <c r="N21" s="83"/>
      <c r="O21" s="40"/>
      <c r="P21" s="40"/>
      <c r="Q21" s="40"/>
      <c r="R21" s="40"/>
      <c r="S21" s="81"/>
    </row>
    <row r="22" spans="1:19" s="2" customFormat="1" ht="15" customHeight="1" x14ac:dyDescent="0.25">
      <c r="A22" s="11" t="s">
        <v>84</v>
      </c>
      <c r="B22" s="49" t="s">
        <v>86</v>
      </c>
      <c r="C22" s="99">
        <f t="shared" si="0"/>
        <v>17678139</v>
      </c>
      <c r="D22" s="100"/>
      <c r="E22" s="101">
        <v>17675619</v>
      </c>
      <c r="F22" s="102"/>
      <c r="G22" s="101">
        <v>2520</v>
      </c>
      <c r="H22" s="102"/>
      <c r="I22" s="30" t="s">
        <v>95</v>
      </c>
      <c r="K22" s="78"/>
      <c r="L22" s="79"/>
      <c r="M22" s="83"/>
      <c r="N22" s="83"/>
      <c r="O22" s="40"/>
      <c r="P22" s="40"/>
      <c r="Q22" s="40"/>
      <c r="R22" s="40"/>
      <c r="S22" s="81"/>
    </row>
    <row r="23" spans="1:19" ht="15" customHeight="1" x14ac:dyDescent="0.25">
      <c r="A23" s="11" t="s">
        <v>83</v>
      </c>
      <c r="B23" s="48" t="s">
        <v>56</v>
      </c>
      <c r="C23" s="99">
        <f t="shared" si="0"/>
        <v>34526863</v>
      </c>
      <c r="D23" s="100"/>
      <c r="E23" s="117">
        <v>6097582</v>
      </c>
      <c r="F23" s="118"/>
      <c r="G23" s="117">
        <v>28429281</v>
      </c>
      <c r="H23" s="118"/>
      <c r="I23" s="30" t="s">
        <v>101</v>
      </c>
      <c r="K23" s="78"/>
      <c r="L23" s="82"/>
      <c r="M23" s="83"/>
      <c r="N23" s="83"/>
      <c r="O23" s="40"/>
      <c r="P23" s="40"/>
      <c r="Q23" s="40"/>
      <c r="R23" s="40"/>
      <c r="S23" s="81"/>
    </row>
    <row r="24" spans="1:19" s="2" customFormat="1" ht="15" customHeight="1" x14ac:dyDescent="0.25">
      <c r="A24" s="11" t="s">
        <v>85</v>
      </c>
      <c r="B24" s="48" t="s">
        <v>56</v>
      </c>
      <c r="C24" s="99">
        <f t="shared" si="0"/>
        <v>4113129</v>
      </c>
      <c r="D24" s="100"/>
      <c r="E24" s="101">
        <v>652744</v>
      </c>
      <c r="F24" s="102"/>
      <c r="G24" s="101">
        <v>3460385</v>
      </c>
      <c r="H24" s="102"/>
      <c r="I24" s="30" t="s">
        <v>100</v>
      </c>
      <c r="K24" s="78"/>
      <c r="L24" s="82"/>
      <c r="M24" s="83"/>
      <c r="N24" s="83"/>
      <c r="O24" s="40"/>
      <c r="P24" s="40"/>
      <c r="Q24" s="40"/>
      <c r="R24" s="40"/>
      <c r="S24" s="81"/>
    </row>
    <row r="25" spans="1:19" s="4" customFormat="1" ht="15" customHeight="1" x14ac:dyDescent="0.25">
      <c r="A25" s="11" t="s">
        <v>90</v>
      </c>
      <c r="B25" s="48" t="s">
        <v>56</v>
      </c>
      <c r="C25" s="99">
        <f t="shared" si="0"/>
        <v>875833.5</v>
      </c>
      <c r="D25" s="100"/>
      <c r="E25" s="101">
        <v>9964.5</v>
      </c>
      <c r="F25" s="102"/>
      <c r="G25" s="101">
        <v>865869</v>
      </c>
      <c r="H25" s="102"/>
      <c r="I25" s="30" t="s">
        <v>102</v>
      </c>
      <c r="K25" s="78"/>
      <c r="L25" s="82"/>
      <c r="M25" s="97"/>
      <c r="N25" s="97"/>
      <c r="O25" s="98"/>
      <c r="P25" s="98"/>
      <c r="Q25" s="98"/>
      <c r="R25" s="98"/>
      <c r="S25" s="81"/>
    </row>
    <row r="26" spans="1:19" ht="12" customHeight="1" x14ac:dyDescent="0.25">
      <c r="A26" s="11" t="s">
        <v>63</v>
      </c>
      <c r="B26" s="49" t="s">
        <v>55</v>
      </c>
      <c r="C26" s="99">
        <f t="shared" si="0"/>
        <v>506023.57</v>
      </c>
      <c r="D26" s="100"/>
      <c r="E26" s="101">
        <v>506023.57</v>
      </c>
      <c r="F26" s="102"/>
      <c r="G26" s="101" t="s">
        <v>71</v>
      </c>
      <c r="H26" s="102"/>
      <c r="I26" s="31" t="s">
        <v>64</v>
      </c>
      <c r="K26" s="81"/>
      <c r="L26" s="88"/>
      <c r="M26" s="88"/>
      <c r="N26" s="88"/>
      <c r="O26" s="88"/>
      <c r="P26" s="88"/>
      <c r="Q26" s="88"/>
      <c r="R26" s="88"/>
      <c r="S26" s="88"/>
    </row>
    <row r="27" spans="1:19" s="2" customFormat="1" ht="12" customHeight="1" x14ac:dyDescent="0.25">
      <c r="A27" s="1"/>
      <c r="B27" s="1"/>
      <c r="C27" s="1"/>
      <c r="D27" s="1"/>
      <c r="E27" s="1"/>
      <c r="F27" s="1"/>
      <c r="G27" s="29"/>
      <c r="H27" s="29"/>
      <c r="I27" s="1"/>
      <c r="K27" s="78"/>
      <c r="L27" s="79"/>
      <c r="M27" s="83"/>
      <c r="N27" s="83"/>
      <c r="O27" s="40"/>
      <c r="P27" s="40"/>
      <c r="Q27" s="40"/>
      <c r="R27" s="40"/>
      <c r="S27" s="81"/>
    </row>
    <row r="28" spans="1:19" s="4" customFormat="1" ht="12" customHeight="1" x14ac:dyDescent="0.25">
      <c r="A28" s="1"/>
      <c r="B28" s="1"/>
      <c r="C28" s="1"/>
      <c r="D28" s="1"/>
      <c r="E28" s="1"/>
      <c r="F28" s="1"/>
      <c r="G28" s="29"/>
      <c r="H28" s="29"/>
      <c r="I28" s="1"/>
    </row>
    <row r="29" spans="1:19" ht="12" customHeight="1" x14ac:dyDescent="0.25"/>
    <row r="30" spans="1:19" s="2" customFormat="1" ht="12" customHeight="1" x14ac:dyDescent="0.25">
      <c r="A30" s="1"/>
      <c r="B30" s="1"/>
      <c r="C30" s="1"/>
      <c r="D30" s="1"/>
      <c r="E30" s="1"/>
      <c r="F30" s="1"/>
      <c r="G30" s="29"/>
      <c r="H30" s="29"/>
      <c r="I30" s="1"/>
    </row>
    <row r="31" spans="1:19" s="4" customFormat="1" ht="12" customHeight="1" x14ac:dyDescent="0.25">
      <c r="A31" s="1"/>
      <c r="B31" s="1"/>
      <c r="C31" s="1"/>
      <c r="D31" s="1"/>
      <c r="E31" s="1"/>
      <c r="F31" s="1"/>
      <c r="G31" s="29"/>
      <c r="H31" s="29"/>
      <c r="I31" s="1"/>
    </row>
    <row r="32" spans="1:19" ht="12" customHeight="1" x14ac:dyDescent="0.25"/>
    <row r="33" spans="1:9" s="2" customFormat="1" ht="12" customHeight="1" x14ac:dyDescent="0.25">
      <c r="A33" s="1"/>
      <c r="B33" s="1"/>
      <c r="C33" s="1"/>
      <c r="D33" s="1"/>
      <c r="E33" s="1"/>
      <c r="F33" s="1"/>
      <c r="G33" s="29"/>
      <c r="H33" s="29"/>
      <c r="I33" s="1"/>
    </row>
    <row r="34" spans="1:9" s="4" customFormat="1" ht="12" customHeight="1" x14ac:dyDescent="0.25">
      <c r="A34" s="1"/>
      <c r="B34" s="1"/>
      <c r="C34" s="1"/>
      <c r="D34" s="1"/>
      <c r="E34" s="1"/>
      <c r="F34" s="1"/>
      <c r="G34" s="29"/>
      <c r="H34" s="29"/>
      <c r="I34" s="1"/>
    </row>
    <row r="35" spans="1:9" ht="12" customHeight="1" x14ac:dyDescent="0.25"/>
    <row r="36" spans="1:9" s="2" customFormat="1" ht="12" customHeight="1" x14ac:dyDescent="0.25">
      <c r="A36" s="1"/>
      <c r="B36" s="1"/>
      <c r="C36" s="1"/>
      <c r="D36" s="1"/>
      <c r="E36" s="1"/>
      <c r="F36" s="1"/>
      <c r="G36" s="29"/>
      <c r="H36" s="29"/>
      <c r="I36" s="1"/>
    </row>
    <row r="37" spans="1:9" s="4" customFormat="1" ht="12" customHeight="1" x14ac:dyDescent="0.25">
      <c r="A37" s="1"/>
      <c r="B37" s="1"/>
      <c r="C37" s="1"/>
      <c r="D37" s="1"/>
      <c r="E37" s="1"/>
      <c r="F37" s="1"/>
      <c r="G37" s="29"/>
      <c r="H37" s="29"/>
      <c r="I37" s="1"/>
    </row>
    <row r="38" spans="1:9" ht="12" customHeight="1" x14ac:dyDescent="0.25"/>
    <row r="39" spans="1:9" s="2" customFormat="1" ht="12" customHeight="1" x14ac:dyDescent="0.25">
      <c r="A39" s="1"/>
      <c r="B39" s="1"/>
      <c r="C39" s="1"/>
      <c r="D39" s="1"/>
      <c r="E39" s="1"/>
      <c r="F39" s="1"/>
      <c r="G39" s="29"/>
      <c r="H39" s="29"/>
      <c r="I39" s="1"/>
    </row>
    <row r="40" spans="1:9" s="4" customFormat="1" ht="12" customHeight="1" x14ac:dyDescent="0.25">
      <c r="A40" s="1"/>
      <c r="B40" s="1"/>
      <c r="C40" s="1"/>
      <c r="D40" s="1"/>
      <c r="E40" s="1"/>
      <c r="F40" s="1"/>
      <c r="G40" s="29"/>
      <c r="H40" s="29"/>
      <c r="I40" s="1"/>
    </row>
    <row r="41" spans="1:9" ht="12" customHeight="1" x14ac:dyDescent="0.25"/>
    <row r="42" spans="1:9" s="2" customFormat="1" ht="12" customHeight="1" x14ac:dyDescent="0.25">
      <c r="A42" s="1"/>
      <c r="B42" s="1"/>
      <c r="C42" s="1"/>
      <c r="D42" s="1"/>
      <c r="E42" s="1"/>
      <c r="F42" s="1"/>
      <c r="G42" s="29"/>
      <c r="H42" s="29"/>
      <c r="I42" s="1"/>
    </row>
    <row r="43" spans="1:9" s="4" customFormat="1" ht="12" customHeight="1" x14ac:dyDescent="0.25">
      <c r="A43" s="1"/>
      <c r="B43" s="1"/>
      <c r="C43" s="1"/>
      <c r="D43" s="1"/>
      <c r="E43" s="1"/>
      <c r="F43" s="1"/>
      <c r="G43" s="29"/>
      <c r="H43" s="29"/>
      <c r="I43" s="1"/>
    </row>
    <row r="44" spans="1:9" ht="12" customHeight="1" x14ac:dyDescent="0.25"/>
    <row r="45" spans="1:9" s="2" customFormat="1" ht="12" customHeight="1" x14ac:dyDescent="0.25">
      <c r="A45" s="1"/>
      <c r="B45" s="1"/>
      <c r="C45" s="1"/>
      <c r="D45" s="1"/>
      <c r="E45" s="1"/>
      <c r="F45" s="1"/>
      <c r="G45" s="29"/>
      <c r="H45" s="29"/>
      <c r="I45" s="1"/>
    </row>
    <row r="46" spans="1:9" s="4" customFormat="1" ht="12" customHeight="1" x14ac:dyDescent="0.25">
      <c r="A46" s="1"/>
      <c r="B46" s="1"/>
      <c r="C46" s="1"/>
      <c r="D46" s="1"/>
      <c r="E46" s="1"/>
      <c r="F46" s="1"/>
      <c r="G46" s="29"/>
      <c r="H46" s="29"/>
      <c r="I46" s="1"/>
    </row>
    <row r="47" spans="1:9" ht="12" customHeight="1" x14ac:dyDescent="0.25"/>
    <row r="48" spans="1:9" s="2" customFormat="1" ht="12" customHeight="1" x14ac:dyDescent="0.25">
      <c r="A48" s="1"/>
      <c r="B48" s="1"/>
      <c r="C48" s="1"/>
      <c r="D48" s="1"/>
      <c r="E48" s="1"/>
      <c r="F48" s="1"/>
      <c r="G48" s="29"/>
      <c r="H48" s="29"/>
      <c r="I48" s="1"/>
    </row>
    <row r="49" spans="1:9" s="4" customFormat="1" ht="12" customHeight="1" x14ac:dyDescent="0.25">
      <c r="A49" s="1"/>
      <c r="B49" s="1"/>
      <c r="C49" s="1"/>
      <c r="D49" s="1"/>
      <c r="E49" s="1"/>
      <c r="F49" s="1"/>
      <c r="G49" s="29"/>
      <c r="H49" s="29"/>
      <c r="I49" s="1"/>
    </row>
    <row r="50" spans="1:9" ht="12" customHeight="1" x14ac:dyDescent="0.25"/>
    <row r="51" spans="1:9" s="2" customFormat="1" ht="12" customHeight="1" x14ac:dyDescent="0.25">
      <c r="A51" s="1"/>
      <c r="B51" s="1"/>
      <c r="C51" s="1"/>
      <c r="D51" s="1"/>
      <c r="E51" s="1"/>
      <c r="F51" s="1"/>
      <c r="G51" s="29"/>
      <c r="H51" s="29"/>
      <c r="I51" s="1"/>
    </row>
    <row r="52" spans="1:9" s="4" customFormat="1" ht="12" customHeight="1" x14ac:dyDescent="0.25">
      <c r="A52" s="1"/>
      <c r="B52" s="1"/>
      <c r="C52" s="1"/>
      <c r="D52" s="1"/>
      <c r="E52" s="1"/>
      <c r="F52" s="1"/>
      <c r="G52" s="29"/>
      <c r="H52" s="29"/>
      <c r="I52" s="1"/>
    </row>
    <row r="53" spans="1:9" ht="12" customHeight="1" x14ac:dyDescent="0.25"/>
    <row r="54" spans="1:9" s="2" customFormat="1" ht="12" customHeight="1" x14ac:dyDescent="0.25">
      <c r="A54" s="1"/>
      <c r="B54" s="1"/>
      <c r="C54" s="1"/>
      <c r="D54" s="1"/>
      <c r="E54" s="1"/>
      <c r="F54" s="1"/>
      <c r="G54" s="29"/>
      <c r="H54" s="29"/>
      <c r="I54" s="1"/>
    </row>
    <row r="55" spans="1:9" s="4" customFormat="1" ht="12" customHeight="1" x14ac:dyDescent="0.25">
      <c r="A55" s="1"/>
      <c r="B55" s="1"/>
      <c r="C55" s="1"/>
      <c r="D55" s="1"/>
      <c r="E55" s="1"/>
      <c r="F55" s="1"/>
      <c r="G55" s="29"/>
      <c r="H55" s="29"/>
      <c r="I55" s="1"/>
    </row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  <row r="63" spans="1:9" ht="12" customHeight="1" x14ac:dyDescent="0.25">
      <c r="G63" s="1"/>
      <c r="H63" s="1"/>
    </row>
    <row r="64" spans="1:9" ht="12" customHeight="1" x14ac:dyDescent="0.25">
      <c r="G64" s="1"/>
      <c r="H64" s="1"/>
    </row>
    <row r="65" spans="7:8" ht="12" customHeight="1" x14ac:dyDescent="0.25">
      <c r="G65" s="1"/>
      <c r="H65" s="1"/>
    </row>
    <row r="66" spans="7:8" ht="12" customHeight="1" x14ac:dyDescent="0.25">
      <c r="G66" s="1"/>
      <c r="H66" s="1"/>
    </row>
    <row r="67" spans="7:8" ht="12" customHeight="1" x14ac:dyDescent="0.25">
      <c r="G67" s="1"/>
      <c r="H67" s="1"/>
    </row>
    <row r="68" spans="7:8" ht="12" customHeight="1" x14ac:dyDescent="0.25">
      <c r="G68" s="1"/>
      <c r="H68" s="1"/>
    </row>
    <row r="69" spans="7:8" x14ac:dyDescent="0.25">
      <c r="G69" s="1"/>
      <c r="H69" s="1"/>
    </row>
    <row r="70" spans="7:8" x14ac:dyDescent="0.25">
      <c r="G70" s="1"/>
      <c r="H70" s="1"/>
    </row>
  </sheetData>
  <mergeCells count="93">
    <mergeCell ref="E24:F24"/>
    <mergeCell ref="E25:F25"/>
    <mergeCell ref="G8:H8"/>
    <mergeCell ref="G23:H23"/>
    <mergeCell ref="G24:H24"/>
    <mergeCell ref="G25:H25"/>
    <mergeCell ref="G20:H20"/>
    <mergeCell ref="G21:H21"/>
    <mergeCell ref="G22:H22"/>
    <mergeCell ref="E18:F18"/>
    <mergeCell ref="G18:H18"/>
    <mergeCell ref="E21:F21"/>
    <mergeCell ref="E22:F22"/>
    <mergeCell ref="E23:F23"/>
    <mergeCell ref="C6:D6"/>
    <mergeCell ref="E6:F6"/>
    <mergeCell ref="G6:H6"/>
    <mergeCell ref="G17:H17"/>
    <mergeCell ref="G19:H19"/>
    <mergeCell ref="G13:H13"/>
    <mergeCell ref="G14:H14"/>
    <mergeCell ref="G15:H15"/>
    <mergeCell ref="G16:H16"/>
    <mergeCell ref="G7:H7"/>
    <mergeCell ref="G9:H9"/>
    <mergeCell ref="G10:H10"/>
    <mergeCell ref="G11:H11"/>
    <mergeCell ref="G12:H12"/>
    <mergeCell ref="C17:D17"/>
    <mergeCell ref="E8:F8"/>
    <mergeCell ref="C23:D23"/>
    <mergeCell ref="C24:D24"/>
    <mergeCell ref="C25:D25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E20:F20"/>
    <mergeCell ref="C20:D20"/>
    <mergeCell ref="C21:D21"/>
    <mergeCell ref="C22:D22"/>
    <mergeCell ref="C13:D13"/>
    <mergeCell ref="C14:D14"/>
    <mergeCell ref="C15:D15"/>
    <mergeCell ref="C16:D16"/>
    <mergeCell ref="C18:D18"/>
    <mergeCell ref="C26:D26"/>
    <mergeCell ref="E26:F26"/>
    <mergeCell ref="G26:H26"/>
    <mergeCell ref="A4:A5"/>
    <mergeCell ref="B4:B5"/>
    <mergeCell ref="C4:H4"/>
    <mergeCell ref="C5:D5"/>
    <mergeCell ref="E5:F5"/>
    <mergeCell ref="G5:H5"/>
    <mergeCell ref="C7:D7"/>
    <mergeCell ref="C9:D9"/>
    <mergeCell ref="C10:D10"/>
    <mergeCell ref="C11:D11"/>
    <mergeCell ref="C12:D12"/>
    <mergeCell ref="C8:D8"/>
    <mergeCell ref="C19:D19"/>
    <mergeCell ref="M7:N7"/>
    <mergeCell ref="O7:P7"/>
    <mergeCell ref="Q7:R7"/>
    <mergeCell ref="M8:N8"/>
    <mergeCell ref="O8:P8"/>
    <mergeCell ref="Q8:R8"/>
    <mergeCell ref="M9:N9"/>
    <mergeCell ref="O9:P9"/>
    <mergeCell ref="Q9:R9"/>
    <mergeCell ref="M10:N10"/>
    <mergeCell ref="O10:P10"/>
    <mergeCell ref="Q10:R10"/>
    <mergeCell ref="M11:N11"/>
    <mergeCell ref="O11:P11"/>
    <mergeCell ref="Q11:R11"/>
    <mergeCell ref="M12:N12"/>
    <mergeCell ref="O12:P12"/>
    <mergeCell ref="Q12:R12"/>
    <mergeCell ref="M25:N25"/>
    <mergeCell ref="O25:P25"/>
    <mergeCell ref="Q25:R25"/>
    <mergeCell ref="M13:N13"/>
    <mergeCell ref="O13:P13"/>
    <mergeCell ref="Q13:R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="110" zoomScaleNormal="110" workbookViewId="0">
      <selection activeCell="L12" sqref="L12"/>
    </sheetView>
  </sheetViews>
  <sheetFormatPr defaultColWidth="9.140625" defaultRowHeight="13.5" x14ac:dyDescent="0.25"/>
  <cols>
    <col min="1" max="1" width="27.7109375" style="1" customWidth="1"/>
    <col min="2" max="2" width="10.7109375" style="1" customWidth="1"/>
    <col min="3" max="4" width="7.7109375" style="1" customWidth="1"/>
    <col min="5" max="6" width="7.7109375" style="29" customWidth="1"/>
    <col min="7" max="7" width="30.42578125" style="1" customWidth="1"/>
    <col min="8" max="8" width="8" style="1" customWidth="1"/>
    <col min="9" max="16384" width="9.140625" style="1"/>
  </cols>
  <sheetData>
    <row r="1" spans="1:13" s="2" customFormat="1" ht="5.25" customHeight="1" x14ac:dyDescent="0.25">
      <c r="A1" s="38"/>
      <c r="B1" s="40"/>
      <c r="C1" s="40"/>
      <c r="D1" s="40"/>
      <c r="E1" s="40"/>
      <c r="F1" s="40"/>
      <c r="G1" s="41"/>
      <c r="H1" s="6"/>
      <c r="I1" s="1"/>
    </row>
    <row r="2" spans="1:13" s="4" customFormat="1" ht="13.9" customHeight="1" x14ac:dyDescent="0.25">
      <c r="A2" s="2" t="s">
        <v>81</v>
      </c>
      <c r="B2" s="7"/>
      <c r="C2" s="7"/>
      <c r="D2" s="7"/>
      <c r="E2" s="7"/>
      <c r="F2" s="7"/>
      <c r="G2" s="50"/>
      <c r="H2" s="8"/>
      <c r="I2" s="1"/>
    </row>
    <row r="3" spans="1:13" s="4" customFormat="1" ht="13.15" customHeight="1" x14ac:dyDescent="0.25">
      <c r="A3" s="4" t="s">
        <v>82</v>
      </c>
      <c r="B3" s="3"/>
      <c r="C3" s="3"/>
      <c r="D3" s="3"/>
      <c r="E3" s="29"/>
      <c r="F3" s="29"/>
      <c r="G3" s="1"/>
      <c r="H3" s="33"/>
      <c r="I3" s="1"/>
    </row>
    <row r="4" spans="1:13" s="4" customFormat="1" ht="33.6" customHeight="1" x14ac:dyDescent="0.25">
      <c r="A4" s="103"/>
      <c r="B4" s="105" t="s">
        <v>54</v>
      </c>
      <c r="C4" s="130" t="s">
        <v>49</v>
      </c>
      <c r="D4" s="131"/>
      <c r="E4" s="131"/>
      <c r="F4" s="132"/>
      <c r="G4" s="45"/>
      <c r="H4" s="1"/>
      <c r="I4" s="1"/>
    </row>
    <row r="5" spans="1:13" ht="25.9" customHeight="1" thickBot="1" x14ac:dyDescent="0.3">
      <c r="A5" s="104"/>
      <c r="B5" s="106"/>
      <c r="C5" s="110" t="s">
        <v>20</v>
      </c>
      <c r="D5" s="111"/>
      <c r="E5" s="110" t="s">
        <v>21</v>
      </c>
      <c r="F5" s="111"/>
      <c r="G5" s="46"/>
    </row>
    <row r="6" spans="1:13" s="2" customFormat="1" ht="13.15" customHeight="1" thickTop="1" x14ac:dyDescent="0.25">
      <c r="A6" s="47"/>
      <c r="B6" s="47"/>
      <c r="C6" s="133"/>
      <c r="D6" s="134"/>
      <c r="E6" s="125"/>
      <c r="F6" s="126"/>
      <c r="G6" s="1"/>
      <c r="H6" s="1"/>
      <c r="I6" s="1"/>
    </row>
    <row r="7" spans="1:13" s="2" customFormat="1" ht="13.15" customHeight="1" x14ac:dyDescent="0.25">
      <c r="A7" s="11" t="s">
        <v>107</v>
      </c>
      <c r="B7" s="49" t="s">
        <v>55</v>
      </c>
      <c r="C7" s="119">
        <v>0.5</v>
      </c>
      <c r="D7" s="120"/>
      <c r="E7" s="123">
        <v>0.7</v>
      </c>
      <c r="F7" s="124"/>
      <c r="G7" s="30" t="s">
        <v>108</v>
      </c>
      <c r="H7" s="34"/>
      <c r="I7" s="1"/>
      <c r="J7" s="75"/>
      <c r="M7" s="31"/>
    </row>
    <row r="8" spans="1:13" s="2" customFormat="1" ht="13.15" customHeight="1" x14ac:dyDescent="0.25">
      <c r="A8" s="92" t="s">
        <v>114</v>
      </c>
      <c r="B8" s="49" t="s">
        <v>55</v>
      </c>
      <c r="C8" s="119">
        <v>1.1100000000000001</v>
      </c>
      <c r="D8" s="120"/>
      <c r="E8" s="123">
        <v>1.18</v>
      </c>
      <c r="F8" s="124"/>
      <c r="G8" s="81" t="s">
        <v>115</v>
      </c>
      <c r="H8" s="34"/>
      <c r="I8" s="1"/>
      <c r="J8" s="75"/>
      <c r="M8" s="31"/>
    </row>
    <row r="9" spans="1:13" s="2" customFormat="1" ht="15" customHeight="1" x14ac:dyDescent="0.25">
      <c r="A9" s="11" t="s">
        <v>91</v>
      </c>
      <c r="B9" s="49" t="s">
        <v>55</v>
      </c>
      <c r="C9" s="119">
        <v>2.06</v>
      </c>
      <c r="D9" s="120"/>
      <c r="E9" s="123">
        <v>1.71</v>
      </c>
      <c r="F9" s="124"/>
      <c r="G9" s="30" t="s">
        <v>103</v>
      </c>
      <c r="H9" s="6"/>
      <c r="I9" s="1"/>
      <c r="J9" s="75"/>
      <c r="M9" s="31"/>
    </row>
    <row r="10" spans="1:13" ht="15" customHeight="1" x14ac:dyDescent="0.25">
      <c r="A10" s="92" t="s">
        <v>116</v>
      </c>
      <c r="B10" s="49" t="s">
        <v>55</v>
      </c>
      <c r="C10" s="119">
        <v>0.5</v>
      </c>
      <c r="D10" s="120"/>
      <c r="E10" s="123">
        <v>0.7</v>
      </c>
      <c r="F10" s="124"/>
      <c r="G10" s="81" t="s">
        <v>117</v>
      </c>
      <c r="J10" s="75"/>
      <c r="M10" s="30"/>
    </row>
    <row r="11" spans="1:13" ht="15" customHeight="1" x14ac:dyDescent="0.25">
      <c r="A11" s="11" t="s">
        <v>87</v>
      </c>
      <c r="B11" s="49" t="s">
        <v>55</v>
      </c>
      <c r="C11" s="128">
        <v>5.25</v>
      </c>
      <c r="D11" s="129"/>
      <c r="E11" s="127">
        <v>4.01</v>
      </c>
      <c r="F11" s="124"/>
      <c r="G11" s="30" t="s">
        <v>96</v>
      </c>
      <c r="J11" s="75"/>
      <c r="M11" s="30"/>
    </row>
    <row r="12" spans="1:13" ht="15" customHeight="1" x14ac:dyDescent="0.25">
      <c r="A12" s="11" t="s">
        <v>94</v>
      </c>
      <c r="B12" s="49" t="s">
        <v>55</v>
      </c>
      <c r="C12" s="119">
        <v>1.04</v>
      </c>
      <c r="D12" s="120"/>
      <c r="E12" s="123">
        <v>1.1399999999999999</v>
      </c>
      <c r="F12" s="124"/>
      <c r="G12" s="30" t="s">
        <v>65</v>
      </c>
      <c r="J12" s="75"/>
      <c r="M12" s="30"/>
    </row>
    <row r="13" spans="1:13" s="35" customFormat="1" ht="15" customHeight="1" x14ac:dyDescent="0.25">
      <c r="A13" s="11" t="s">
        <v>88</v>
      </c>
      <c r="B13" s="49" t="s">
        <v>55</v>
      </c>
      <c r="C13" s="119">
        <v>3.01</v>
      </c>
      <c r="D13" s="120"/>
      <c r="E13" s="123">
        <v>6.82</v>
      </c>
      <c r="F13" s="124"/>
      <c r="G13" s="30" t="s">
        <v>98</v>
      </c>
      <c r="H13" s="34"/>
      <c r="I13" s="1"/>
      <c r="J13" s="76"/>
      <c r="M13" s="51"/>
    </row>
    <row r="14" spans="1:13" s="35" customFormat="1" ht="15" customHeight="1" x14ac:dyDescent="0.25">
      <c r="A14" s="11" t="s">
        <v>92</v>
      </c>
      <c r="B14" s="48" t="s">
        <v>56</v>
      </c>
      <c r="C14" s="119">
        <v>9.0399999999999991</v>
      </c>
      <c r="D14" s="120"/>
      <c r="E14" s="123" t="s">
        <v>71</v>
      </c>
      <c r="F14" s="124"/>
      <c r="G14" s="30" t="s">
        <v>97</v>
      </c>
      <c r="H14" s="34"/>
      <c r="I14" s="34"/>
      <c r="J14" s="75"/>
      <c r="M14" s="30"/>
    </row>
    <row r="15" spans="1:13" s="35" customFormat="1" ht="24" customHeight="1" x14ac:dyDescent="0.25">
      <c r="A15" s="73" t="s">
        <v>93</v>
      </c>
      <c r="B15" s="48" t="s">
        <v>56</v>
      </c>
      <c r="C15" s="119">
        <v>1.36</v>
      </c>
      <c r="D15" s="120"/>
      <c r="E15" s="123">
        <v>2.85</v>
      </c>
      <c r="F15" s="124"/>
      <c r="G15" s="74" t="s">
        <v>104</v>
      </c>
      <c r="H15" s="34"/>
      <c r="I15" s="34"/>
      <c r="J15" s="75"/>
      <c r="M15" s="30"/>
    </row>
    <row r="16" spans="1:13" ht="15" customHeight="1" x14ac:dyDescent="0.25">
      <c r="A16" s="11" t="s">
        <v>57</v>
      </c>
      <c r="B16" s="49" t="s">
        <v>55</v>
      </c>
      <c r="C16" s="119">
        <v>5.28</v>
      </c>
      <c r="D16" s="120"/>
      <c r="E16" s="123">
        <v>5.91</v>
      </c>
      <c r="F16" s="124"/>
      <c r="G16" s="30" t="s">
        <v>58</v>
      </c>
      <c r="H16" s="36"/>
      <c r="I16" s="36"/>
      <c r="J16" s="75"/>
      <c r="M16" s="30"/>
    </row>
    <row r="17" spans="1:13" ht="15" customHeight="1" x14ac:dyDescent="0.25">
      <c r="A17" s="11" t="s">
        <v>59</v>
      </c>
      <c r="B17" s="49" t="s">
        <v>55</v>
      </c>
      <c r="C17" s="119">
        <v>2.68</v>
      </c>
      <c r="D17" s="120"/>
      <c r="E17" s="123">
        <v>3.91</v>
      </c>
      <c r="F17" s="124"/>
      <c r="G17" s="32" t="s">
        <v>105</v>
      </c>
      <c r="H17" s="36"/>
      <c r="I17" s="36"/>
      <c r="J17" s="75"/>
      <c r="M17" s="30"/>
    </row>
    <row r="18" spans="1:13" ht="26.1" customHeight="1" x14ac:dyDescent="0.25">
      <c r="A18" s="89" t="s">
        <v>111</v>
      </c>
      <c r="B18" s="49" t="s">
        <v>55</v>
      </c>
      <c r="C18" s="119">
        <v>4.04</v>
      </c>
      <c r="D18" s="120"/>
      <c r="E18" s="119">
        <v>7.08</v>
      </c>
      <c r="F18" s="120"/>
      <c r="G18" s="32" t="s">
        <v>112</v>
      </c>
      <c r="H18" s="36"/>
      <c r="I18" s="36"/>
      <c r="J18" s="75"/>
      <c r="M18" s="30"/>
    </row>
    <row r="19" spans="1:13" ht="15" customHeight="1" x14ac:dyDescent="0.25">
      <c r="A19" s="11" t="s">
        <v>89</v>
      </c>
      <c r="B19" s="49" t="s">
        <v>55</v>
      </c>
      <c r="C19" s="119">
        <v>3.36</v>
      </c>
      <c r="D19" s="120"/>
      <c r="E19" s="123" t="s">
        <v>71</v>
      </c>
      <c r="F19" s="124"/>
      <c r="G19" s="30" t="s">
        <v>99</v>
      </c>
      <c r="H19" s="36"/>
      <c r="I19" s="36"/>
      <c r="J19" s="75"/>
      <c r="M19" s="32"/>
    </row>
    <row r="20" spans="1:13" s="2" customFormat="1" ht="15" customHeight="1" x14ac:dyDescent="0.25">
      <c r="A20" s="11" t="s">
        <v>60</v>
      </c>
      <c r="B20" s="49" t="s">
        <v>55</v>
      </c>
      <c r="C20" s="119">
        <v>4.09</v>
      </c>
      <c r="D20" s="120"/>
      <c r="E20" s="123">
        <v>2.6</v>
      </c>
      <c r="F20" s="124"/>
      <c r="G20" s="30" t="s">
        <v>61</v>
      </c>
      <c r="H20" s="36"/>
      <c r="I20" s="36"/>
      <c r="J20" s="75"/>
      <c r="M20" s="30"/>
    </row>
    <row r="21" spans="1:13" s="72" customFormat="1" ht="15" customHeight="1" x14ac:dyDescent="0.25">
      <c r="A21" s="11" t="s">
        <v>62</v>
      </c>
      <c r="B21" s="49" t="s">
        <v>86</v>
      </c>
      <c r="C21" s="119">
        <v>0.75</v>
      </c>
      <c r="D21" s="120"/>
      <c r="E21" s="119" t="s">
        <v>71</v>
      </c>
      <c r="F21" s="120"/>
      <c r="G21" s="30" t="s">
        <v>66</v>
      </c>
      <c r="H21" s="71"/>
      <c r="I21" s="71"/>
      <c r="J21" s="77"/>
      <c r="M21" s="30"/>
    </row>
    <row r="22" spans="1:13" s="2" customFormat="1" ht="15" customHeight="1" x14ac:dyDescent="0.25">
      <c r="A22" s="11" t="s">
        <v>84</v>
      </c>
      <c r="B22" s="49" t="s">
        <v>86</v>
      </c>
      <c r="C22" s="119">
        <v>0.28999999999999998</v>
      </c>
      <c r="D22" s="120"/>
      <c r="E22" s="123">
        <v>0.27</v>
      </c>
      <c r="F22" s="124"/>
      <c r="G22" s="30" t="s">
        <v>95</v>
      </c>
      <c r="H22" s="1"/>
      <c r="I22" s="1"/>
      <c r="J22" s="75"/>
      <c r="M22" s="30"/>
    </row>
    <row r="23" spans="1:13" ht="15" customHeight="1" x14ac:dyDescent="0.25">
      <c r="A23" s="11" t="s">
        <v>83</v>
      </c>
      <c r="B23" s="48" t="s">
        <v>56</v>
      </c>
      <c r="C23" s="119">
        <v>0.95</v>
      </c>
      <c r="D23" s="120"/>
      <c r="E23" s="123">
        <v>0.82</v>
      </c>
      <c r="F23" s="124"/>
      <c r="G23" s="30" t="s">
        <v>101</v>
      </c>
      <c r="J23" s="75"/>
      <c r="M23" s="30"/>
    </row>
    <row r="24" spans="1:13" s="2" customFormat="1" ht="15" customHeight="1" x14ac:dyDescent="0.25">
      <c r="A24" s="11" t="s">
        <v>85</v>
      </c>
      <c r="B24" s="48" t="s">
        <v>56</v>
      </c>
      <c r="C24" s="119">
        <v>1.02</v>
      </c>
      <c r="D24" s="120"/>
      <c r="E24" s="123">
        <v>0.73</v>
      </c>
      <c r="F24" s="124"/>
      <c r="G24" s="30" t="s">
        <v>100</v>
      </c>
      <c r="H24" s="1"/>
      <c r="I24" s="1"/>
      <c r="J24" s="75"/>
      <c r="M24" s="30"/>
    </row>
    <row r="25" spans="1:13" s="4" customFormat="1" ht="15" customHeight="1" x14ac:dyDescent="0.25">
      <c r="A25" s="11" t="s">
        <v>90</v>
      </c>
      <c r="B25" s="48" t="s">
        <v>56</v>
      </c>
      <c r="C25" s="119">
        <v>1.08</v>
      </c>
      <c r="D25" s="120"/>
      <c r="E25" s="123">
        <v>0.79</v>
      </c>
      <c r="F25" s="124"/>
      <c r="G25" s="30" t="s">
        <v>102</v>
      </c>
      <c r="H25" s="1"/>
      <c r="I25" s="1"/>
      <c r="J25" s="75"/>
      <c r="M25" s="31"/>
    </row>
    <row r="26" spans="1:13" ht="12" customHeight="1" x14ac:dyDescent="0.25">
      <c r="A26" s="11" t="s">
        <v>63</v>
      </c>
      <c r="B26" s="49" t="s">
        <v>55</v>
      </c>
      <c r="C26" s="119">
        <v>7.56</v>
      </c>
      <c r="D26" s="120"/>
      <c r="E26" s="121" t="s">
        <v>71</v>
      </c>
      <c r="F26" s="122"/>
      <c r="G26" s="31" t="s">
        <v>64</v>
      </c>
    </row>
    <row r="27" spans="1:13" s="2" customFormat="1" ht="12" customHeight="1" x14ac:dyDescent="0.25">
      <c r="A27" s="1"/>
      <c r="B27" s="1"/>
      <c r="C27" s="1"/>
      <c r="D27" s="1"/>
      <c r="E27" s="29"/>
      <c r="F27" s="29"/>
      <c r="G27" s="1"/>
      <c r="H27" s="1"/>
      <c r="I27" s="1"/>
    </row>
    <row r="28" spans="1:13" s="4" customFormat="1" ht="12" customHeight="1" x14ac:dyDescent="0.25">
      <c r="A28" s="1"/>
      <c r="B28" s="1"/>
      <c r="C28" s="1"/>
      <c r="D28" s="1"/>
      <c r="E28" s="29"/>
      <c r="F28" s="29"/>
      <c r="G28" s="1"/>
      <c r="H28" s="1"/>
      <c r="I28" s="1"/>
    </row>
    <row r="29" spans="1:13" ht="12" customHeight="1" x14ac:dyDescent="0.25"/>
    <row r="30" spans="1:13" s="2" customFormat="1" ht="12" customHeight="1" x14ac:dyDescent="0.25">
      <c r="A30" s="1"/>
      <c r="B30" s="1"/>
      <c r="C30" s="1"/>
      <c r="D30" s="1"/>
      <c r="E30" s="29"/>
      <c r="F30" s="29"/>
      <c r="G30" s="1"/>
      <c r="H30" s="1"/>
      <c r="I30" s="1"/>
    </row>
    <row r="31" spans="1:13" s="4" customFormat="1" ht="12" customHeight="1" x14ac:dyDescent="0.25">
      <c r="A31" s="1"/>
      <c r="B31" s="1"/>
      <c r="C31" s="1"/>
      <c r="D31" s="1"/>
      <c r="E31" s="29"/>
      <c r="F31" s="29"/>
      <c r="G31" s="1"/>
      <c r="H31" s="1"/>
      <c r="I31" s="1"/>
    </row>
    <row r="32" spans="1:13" ht="12" customHeight="1" x14ac:dyDescent="0.25"/>
    <row r="33" spans="1:9" s="2" customFormat="1" ht="12" customHeight="1" x14ac:dyDescent="0.25">
      <c r="A33" s="1"/>
      <c r="B33" s="1"/>
      <c r="C33" s="1"/>
      <c r="D33" s="1"/>
      <c r="E33" s="29"/>
      <c r="F33" s="29"/>
      <c r="G33" s="1"/>
      <c r="H33" s="1"/>
      <c r="I33" s="1"/>
    </row>
    <row r="34" spans="1:9" s="4" customFormat="1" ht="12" customHeight="1" x14ac:dyDescent="0.25">
      <c r="A34" s="1"/>
      <c r="B34" s="1"/>
      <c r="C34" s="1"/>
      <c r="D34" s="1"/>
      <c r="E34" s="29"/>
      <c r="F34" s="29"/>
      <c r="G34" s="1"/>
      <c r="H34" s="1"/>
      <c r="I34" s="1"/>
    </row>
    <row r="35" spans="1:9" ht="12" customHeight="1" x14ac:dyDescent="0.25"/>
    <row r="36" spans="1:9" s="2" customFormat="1" ht="12" customHeight="1" x14ac:dyDescent="0.25">
      <c r="A36" s="1"/>
      <c r="B36" s="1"/>
      <c r="C36" s="1"/>
      <c r="D36" s="1"/>
      <c r="E36" s="29"/>
      <c r="F36" s="29"/>
      <c r="G36" s="1"/>
      <c r="H36" s="1"/>
      <c r="I36" s="1"/>
    </row>
    <row r="37" spans="1:9" s="4" customFormat="1" ht="12" customHeight="1" x14ac:dyDescent="0.25">
      <c r="A37" s="1"/>
      <c r="B37" s="1"/>
      <c r="C37" s="1"/>
      <c r="D37" s="1"/>
      <c r="E37" s="29"/>
      <c r="F37" s="29"/>
      <c r="G37" s="1"/>
      <c r="H37" s="1"/>
      <c r="I37" s="1"/>
    </row>
    <row r="38" spans="1:9" ht="12" customHeight="1" x14ac:dyDescent="0.25"/>
    <row r="39" spans="1:9" s="2" customFormat="1" ht="12" customHeight="1" x14ac:dyDescent="0.25">
      <c r="A39" s="1"/>
      <c r="B39" s="1"/>
      <c r="C39" s="1"/>
      <c r="D39" s="1"/>
      <c r="E39" s="29"/>
      <c r="F39" s="29"/>
      <c r="G39" s="1"/>
      <c r="H39" s="1"/>
      <c r="I39" s="1"/>
    </row>
    <row r="40" spans="1:9" s="4" customFormat="1" ht="12" customHeight="1" x14ac:dyDescent="0.25">
      <c r="A40" s="1"/>
      <c r="B40" s="1"/>
      <c r="C40" s="1"/>
      <c r="D40" s="1"/>
      <c r="E40" s="29"/>
      <c r="F40" s="29"/>
      <c r="G40" s="1"/>
      <c r="H40" s="1"/>
      <c r="I40" s="1"/>
    </row>
    <row r="41" spans="1:9" ht="12" customHeight="1" x14ac:dyDescent="0.25"/>
    <row r="42" spans="1:9" s="2" customFormat="1" ht="12" customHeight="1" x14ac:dyDescent="0.25">
      <c r="A42" s="1"/>
      <c r="B42" s="1"/>
      <c r="C42" s="1"/>
      <c r="D42" s="1"/>
      <c r="E42" s="29"/>
      <c r="F42" s="29"/>
      <c r="G42" s="1"/>
      <c r="H42" s="1"/>
      <c r="I42" s="1"/>
    </row>
    <row r="43" spans="1:9" s="4" customFormat="1" ht="12" customHeight="1" x14ac:dyDescent="0.25">
      <c r="A43" s="1"/>
      <c r="B43" s="1"/>
      <c r="C43" s="1"/>
      <c r="D43" s="1"/>
      <c r="E43" s="29"/>
      <c r="F43" s="29"/>
      <c r="G43" s="1"/>
      <c r="H43" s="1"/>
      <c r="I43" s="1"/>
    </row>
    <row r="44" spans="1:9" ht="12" customHeight="1" x14ac:dyDescent="0.25"/>
    <row r="45" spans="1:9" s="2" customFormat="1" ht="12" customHeight="1" x14ac:dyDescent="0.25">
      <c r="A45" s="1"/>
      <c r="B45" s="1"/>
      <c r="C45" s="1"/>
      <c r="D45" s="1"/>
      <c r="E45" s="29"/>
      <c r="F45" s="29"/>
      <c r="G45" s="1"/>
      <c r="H45" s="1"/>
      <c r="I45" s="1"/>
    </row>
    <row r="46" spans="1:9" s="4" customFormat="1" ht="12" customHeight="1" x14ac:dyDescent="0.25">
      <c r="A46" s="1"/>
      <c r="B46" s="1"/>
      <c r="C46" s="1"/>
      <c r="D46" s="1"/>
      <c r="E46" s="29"/>
      <c r="F46" s="29"/>
      <c r="G46" s="1"/>
      <c r="H46" s="1"/>
      <c r="I46" s="1"/>
    </row>
    <row r="47" spans="1:9" ht="12" customHeight="1" x14ac:dyDescent="0.25"/>
    <row r="48" spans="1:9" s="2" customFormat="1" ht="12" customHeight="1" x14ac:dyDescent="0.25">
      <c r="A48" s="1"/>
      <c r="B48" s="1"/>
      <c r="C48" s="1"/>
      <c r="D48" s="1"/>
      <c r="E48" s="29"/>
      <c r="F48" s="29"/>
      <c r="G48" s="1"/>
      <c r="H48" s="1"/>
      <c r="I48" s="1"/>
    </row>
    <row r="49" spans="1:9" s="4" customFormat="1" ht="12" customHeight="1" x14ac:dyDescent="0.25">
      <c r="A49" s="1"/>
      <c r="B49" s="1"/>
      <c r="C49" s="1"/>
      <c r="D49" s="1"/>
      <c r="E49" s="29"/>
      <c r="F49" s="29"/>
      <c r="G49" s="1"/>
      <c r="H49" s="1"/>
      <c r="I49" s="1"/>
    </row>
    <row r="50" spans="1:9" ht="12" customHeight="1" x14ac:dyDescent="0.25"/>
    <row r="51" spans="1:9" s="2" customFormat="1" ht="12" customHeight="1" x14ac:dyDescent="0.25">
      <c r="A51" s="1"/>
      <c r="B51" s="1"/>
      <c r="C51" s="1"/>
      <c r="D51" s="1"/>
      <c r="E51" s="29"/>
      <c r="F51" s="29"/>
      <c r="G51" s="1"/>
      <c r="H51" s="1"/>
      <c r="I51" s="1"/>
    </row>
    <row r="52" spans="1:9" s="4" customFormat="1" ht="12" customHeight="1" x14ac:dyDescent="0.25">
      <c r="A52" s="1"/>
      <c r="B52" s="1"/>
      <c r="C52" s="1"/>
      <c r="D52" s="1"/>
      <c r="E52" s="29"/>
      <c r="F52" s="29"/>
      <c r="G52" s="1"/>
      <c r="H52" s="1"/>
      <c r="I52" s="1"/>
    </row>
    <row r="53" spans="1:9" ht="12" customHeight="1" x14ac:dyDescent="0.25"/>
    <row r="54" spans="1:9" s="2" customFormat="1" ht="12" customHeight="1" x14ac:dyDescent="0.25">
      <c r="A54" s="1"/>
      <c r="B54" s="1"/>
      <c r="C54" s="1"/>
      <c r="D54" s="1"/>
      <c r="E54" s="29"/>
      <c r="F54" s="29"/>
      <c r="G54" s="1"/>
      <c r="H54" s="1"/>
      <c r="I54" s="1"/>
    </row>
    <row r="55" spans="1:9" s="4" customFormat="1" ht="12" customHeight="1" x14ac:dyDescent="0.25">
      <c r="A55" s="1"/>
      <c r="B55" s="1"/>
      <c r="C55" s="1"/>
      <c r="D55" s="1"/>
      <c r="E55" s="29"/>
      <c r="F55" s="29"/>
      <c r="G55" s="1"/>
      <c r="H55" s="1"/>
      <c r="I55" s="1"/>
    </row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  <row r="63" spans="1:9" ht="12" customHeight="1" x14ac:dyDescent="0.25">
      <c r="E63" s="1"/>
      <c r="F63" s="1"/>
    </row>
    <row r="64" spans="1:9" ht="12" customHeight="1" x14ac:dyDescent="0.25">
      <c r="E64" s="1"/>
      <c r="F64" s="1"/>
    </row>
    <row r="65" spans="5:6" ht="12" customHeight="1" x14ac:dyDescent="0.25">
      <c r="E65" s="1"/>
      <c r="F65" s="1"/>
    </row>
    <row r="66" spans="5:6" ht="12" customHeight="1" x14ac:dyDescent="0.25">
      <c r="E66" s="1"/>
      <c r="F66" s="1"/>
    </row>
    <row r="67" spans="5:6" ht="12" customHeight="1" x14ac:dyDescent="0.25">
      <c r="E67" s="1"/>
      <c r="F67" s="1"/>
    </row>
    <row r="68" spans="5:6" ht="12" customHeight="1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</sheetData>
  <mergeCells count="47">
    <mergeCell ref="E8:F8"/>
    <mergeCell ref="A4:A5"/>
    <mergeCell ref="B4:B5"/>
    <mergeCell ref="C4:F4"/>
    <mergeCell ref="C5:D5"/>
    <mergeCell ref="E5:F5"/>
    <mergeCell ref="C6:D6"/>
    <mergeCell ref="C7:D7"/>
    <mergeCell ref="C9:D9"/>
    <mergeCell ref="C10:D10"/>
    <mergeCell ref="C11:D11"/>
    <mergeCell ref="C8:D8"/>
    <mergeCell ref="C17:D17"/>
    <mergeCell ref="C19:D19"/>
    <mergeCell ref="C20:D20"/>
    <mergeCell ref="C21:D21"/>
    <mergeCell ref="C12:D12"/>
    <mergeCell ref="C13:D13"/>
    <mergeCell ref="C14:D14"/>
    <mergeCell ref="C15:D15"/>
    <mergeCell ref="C18:D18"/>
    <mergeCell ref="C22:D22"/>
    <mergeCell ref="C23:D23"/>
    <mergeCell ref="C24:D24"/>
    <mergeCell ref="C25:D2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C16:D16"/>
    <mergeCell ref="E17:F17"/>
    <mergeCell ref="E19:F19"/>
    <mergeCell ref="E20:F20"/>
    <mergeCell ref="E21:F21"/>
    <mergeCell ref="E22:F22"/>
    <mergeCell ref="E18:F18"/>
    <mergeCell ref="C26:D26"/>
    <mergeCell ref="E26:F26"/>
    <mergeCell ref="E23:F23"/>
    <mergeCell ref="E24:F24"/>
    <mergeCell ref="E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tab.1</vt:lpstr>
      <vt:lpstr>Tab.2</vt:lpstr>
      <vt:lpstr>Tab.3</vt:lpstr>
      <vt:lpstr>tab.4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Fatima Bešlija</cp:lastModifiedBy>
  <cp:lastPrinted>2022-05-16T07:26:52Z</cp:lastPrinted>
  <dcterms:created xsi:type="dcterms:W3CDTF">2015-03-24T11:59:06Z</dcterms:created>
  <dcterms:modified xsi:type="dcterms:W3CDTF">2023-05-17T11:27:44Z</dcterms:modified>
</cp:coreProperties>
</file>