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556" activeTab="2"/>
  </bookViews>
  <sheets>
    <sheet name="Sheet2" sheetId="14" r:id="rId1"/>
    <sheet name="graf" sheetId="3" r:id="rId2"/>
    <sheet name="tabele1,2-03.2022" sheetId="18" r:id="rId3"/>
  </sheets>
  <definedNames>
    <definedName name="_xlnm._FilterDatabase" localSheetId="0" hidden="1">Sheet2!$A$1:$H$62</definedName>
  </definedNames>
  <calcPr calcId="152511"/>
</workbook>
</file>

<file path=xl/calcChain.xml><?xml version="1.0" encoding="utf-8"?>
<calcChain xmlns="http://schemas.openxmlformats.org/spreadsheetml/2006/main">
  <c r="D14" i="3" l="1"/>
  <c r="D13" i="3"/>
  <c r="D12" i="3"/>
  <c r="D11" i="3"/>
  <c r="D10" i="3"/>
  <c r="D9" i="3"/>
  <c r="D8" i="3"/>
  <c r="D7" i="3"/>
  <c r="D6" i="3"/>
  <c r="D5" i="3"/>
  <c r="D16" i="3" s="1"/>
  <c r="C14" i="3" l="1"/>
  <c r="D17" i="3"/>
  <c r="C7" i="3"/>
  <c r="C17" i="3" s="1"/>
  <c r="C11" i="3"/>
  <c r="D19" i="3"/>
  <c r="C19" i="3" s="1"/>
  <c r="C8" i="3"/>
  <c r="D18" i="3"/>
  <c r="C18" i="3" s="1"/>
  <c r="D20" i="3"/>
  <c r="C20" i="3" s="1"/>
  <c r="C12" i="3"/>
  <c r="D21" i="3"/>
  <c r="C21" i="3" s="1"/>
  <c r="C6" i="3"/>
  <c r="D22" i="3"/>
  <c r="C22" i="3" s="1"/>
  <c r="C10" i="3"/>
  <c r="C9" i="3"/>
  <c r="C13" i="3"/>
  <c r="C15" i="3" l="1"/>
  <c r="D23" i="3"/>
</calcChain>
</file>

<file path=xl/sharedStrings.xml><?xml version="1.0" encoding="utf-8"?>
<sst xmlns="http://schemas.openxmlformats.org/spreadsheetml/2006/main" count="227" uniqueCount="149">
  <si>
    <t>Povrće</t>
  </si>
  <si>
    <t>Indices of value</t>
  </si>
  <si>
    <t>TOTAL</t>
  </si>
  <si>
    <t xml:space="preserve">Cereals and cereal products </t>
  </si>
  <si>
    <t>Vegetables</t>
  </si>
  <si>
    <t>Fruits</t>
  </si>
  <si>
    <t>Grapes</t>
  </si>
  <si>
    <t>Honey</t>
  </si>
  <si>
    <t>kg</t>
  </si>
  <si>
    <t>Potatoes</t>
  </si>
  <si>
    <t>Carrot</t>
  </si>
  <si>
    <t>Pears</t>
  </si>
  <si>
    <t>Cream</t>
  </si>
  <si>
    <t>UKUPNO</t>
  </si>
  <si>
    <t>Žita i proizvodi od žita</t>
  </si>
  <si>
    <t>Voće</t>
  </si>
  <si>
    <t>Grožđe</t>
  </si>
  <si>
    <t>Indices of quantity</t>
  </si>
  <si>
    <t xml:space="preserve">Indeksi količine </t>
  </si>
  <si>
    <t xml:space="preserve">Indeksi vrijednosti  </t>
  </si>
  <si>
    <t>Vrijednost</t>
  </si>
  <si>
    <t>Graph 1. Structure of total sale of agricultural products on green market</t>
  </si>
  <si>
    <t>Grafikon 1. Struktura ukupne prodaje poljoprivrednih proizvoda na zelenim pijacama /tržnicama</t>
  </si>
  <si>
    <t>kom</t>
  </si>
  <si>
    <t>Onion</t>
  </si>
  <si>
    <t>Spinach</t>
  </si>
  <si>
    <t>Eggs</t>
  </si>
  <si>
    <t>Cheese (all types)</t>
  </si>
  <si>
    <t>Cabbage, fresh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</si>
  <si>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</si>
  <si>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</si>
  <si>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r>
      <t>Povrće/</t>
    </r>
    <r>
      <rPr>
        <i/>
        <sz val="8"/>
        <rFont val="Arial Narrow"/>
        <family val="2"/>
        <charset val="238"/>
      </rPr>
      <t>Vegetables</t>
    </r>
  </si>
  <si>
    <r>
      <t>Voće/</t>
    </r>
    <r>
      <rPr>
        <i/>
        <sz val="8"/>
        <rFont val="Arial Narrow"/>
        <family val="2"/>
        <charset val="238"/>
      </rPr>
      <t>Fruit</t>
    </r>
  </si>
  <si>
    <r>
      <t>Grožđe/</t>
    </r>
    <r>
      <rPr>
        <i/>
        <sz val="8"/>
        <rFont val="Arial Narrow"/>
        <family val="2"/>
        <charset val="238"/>
      </rPr>
      <t>Grapes</t>
    </r>
  </si>
  <si>
    <r>
      <t>Perad i jaja/</t>
    </r>
    <r>
      <rPr>
        <i/>
        <sz val="8"/>
        <rFont val="Arial Narrow"/>
        <family val="2"/>
        <charset val="238"/>
      </rPr>
      <t>Poultry and eggs</t>
    </r>
  </si>
  <si>
    <r>
      <t>Med/</t>
    </r>
    <r>
      <rPr>
        <i/>
        <sz val="8"/>
        <rFont val="Arial Narrow"/>
        <family val="2"/>
        <charset val="238"/>
      </rPr>
      <t>Honey</t>
    </r>
  </si>
  <si>
    <r>
      <t>Ostali proizvodi/</t>
    </r>
    <r>
      <rPr>
        <i/>
        <sz val="8"/>
        <rFont val="Arial Narrow"/>
        <family val="2"/>
        <charset val="238"/>
      </rPr>
      <t>Other products</t>
    </r>
  </si>
  <si>
    <r>
      <t xml:space="preserve">Žita i proizvodi od žita/                           </t>
    </r>
    <r>
      <rPr>
        <i/>
        <sz val="8"/>
        <rFont val="Arial Narrow"/>
        <family val="2"/>
        <charset val="238"/>
      </rPr>
      <t>Cereals and cereals products</t>
    </r>
  </si>
  <si>
    <r>
      <t xml:space="preserve">Mlijeko i mliječni proizvodi/                                             </t>
    </r>
    <r>
      <rPr>
        <i/>
        <sz val="8"/>
        <rFont val="Arial Narrow"/>
        <family val="2"/>
        <charset val="238"/>
      </rPr>
      <t>Milk and dairy products</t>
    </r>
  </si>
  <si>
    <t>1. QUANTITY AND VALUE OF AGRICULTURAL PRODUCTS SOLD ON GREEN MARKETS, BY GROUP OF PRODUCTS</t>
  </si>
  <si>
    <t xml:space="preserve">2. SALE OF SELECTED AGRICULTURAL PRODUCTS ON GREEN MARKETS </t>
  </si>
  <si>
    <t>Maslinovo ulje/Olive oil</t>
  </si>
  <si>
    <t>Povrće/Vegetables</t>
  </si>
  <si>
    <t>Voće/Fruit</t>
  </si>
  <si>
    <t>Perad i jaja/Poultry and eggs</t>
  </si>
  <si>
    <t>Mlijeko i mliječni proizvodi/                                             Milk and dairy products</t>
  </si>
  <si>
    <t>Ostali proizvodi/                                      Other products</t>
  </si>
  <si>
    <t>1) indeksi preko 300% i ispod 50% se ne objavljuju</t>
  </si>
  <si>
    <t>1) indices over 300% and under 50% are not published</t>
  </si>
  <si>
    <t>Garlic</t>
  </si>
  <si>
    <t>Nuts, core</t>
  </si>
  <si>
    <t>l</t>
  </si>
  <si>
    <t>Apples</t>
  </si>
  <si>
    <t>Tomato</t>
  </si>
  <si>
    <t>Peppers</t>
  </si>
  <si>
    <t>Pšenica, konzumna</t>
  </si>
  <si>
    <t>Raž</t>
  </si>
  <si>
    <t xml:space="preserve">Ječam </t>
  </si>
  <si>
    <t>Zob</t>
  </si>
  <si>
    <t>Kukuruz u zrnu, konzumni</t>
  </si>
  <si>
    <t>Heljda</t>
  </si>
  <si>
    <t>Pšenično brašno</t>
  </si>
  <si>
    <t>Kukuruzno brašno</t>
  </si>
  <si>
    <t>Heljdino brašno</t>
  </si>
  <si>
    <t>Ostale vrste brašna</t>
  </si>
  <si>
    <t>KROMPIR/KRUMPIR, KONZUMNI</t>
  </si>
  <si>
    <t>Paradajz</t>
  </si>
  <si>
    <t xml:space="preserve">Grašak, suho zrno </t>
  </si>
  <si>
    <t>Grah, suho zrno</t>
  </si>
  <si>
    <t>Bijeli luk/Ćešnjak, glavice</t>
  </si>
  <si>
    <t>Crni luk, glavice</t>
  </si>
  <si>
    <t>Kupus, svježi</t>
  </si>
  <si>
    <t>Kelj</t>
  </si>
  <si>
    <t>Karfiol/Cvjetača</t>
  </si>
  <si>
    <t xml:space="preserve">Mrkva, konzumna </t>
  </si>
  <si>
    <t>Paprika</t>
  </si>
  <si>
    <t>Krastavci</t>
  </si>
  <si>
    <t>Salata,zelena</t>
  </si>
  <si>
    <t>Špinat</t>
  </si>
  <si>
    <t>Cvekla/Cikla</t>
  </si>
  <si>
    <t>Peršun/peršin</t>
  </si>
  <si>
    <t>Celer</t>
  </si>
  <si>
    <t>Patlidžan</t>
  </si>
  <si>
    <t>Tikvice</t>
  </si>
  <si>
    <t xml:space="preserve">Ostalo svježe povrće (keleraba, zeleni </t>
  </si>
  <si>
    <t xml:space="preserve">Šljive, suhe </t>
  </si>
  <si>
    <t>Jabuke</t>
  </si>
  <si>
    <t>Kruške</t>
  </si>
  <si>
    <t>Dunje</t>
  </si>
  <si>
    <t>Orasi u ljusci</t>
  </si>
  <si>
    <t>Orah, jezgra</t>
  </si>
  <si>
    <t>Lješnici/Lješnjaci u ljusci</t>
  </si>
  <si>
    <t xml:space="preserve">Mandarine/Mandarinke </t>
  </si>
  <si>
    <t>Limun</t>
  </si>
  <si>
    <t>Smokve, suhe</t>
  </si>
  <si>
    <t xml:space="preserve">Ostalo svježe voće (mušmule, ribizle i </t>
  </si>
  <si>
    <t>Maslinovo ulje</t>
  </si>
  <si>
    <t>Kokoš, zaklana i očišćena</t>
  </si>
  <si>
    <t>Jaja, konzumna</t>
  </si>
  <si>
    <t>Mliijeko, svježe kravlje</t>
  </si>
  <si>
    <t>Mlijeko, svježe kozje</t>
  </si>
  <si>
    <t>Kiselo mlijeko</t>
  </si>
  <si>
    <t>Sir (sve vrste)</t>
  </si>
  <si>
    <t>Pavlaka/vrhnje</t>
  </si>
  <si>
    <t>Kajmak</t>
  </si>
  <si>
    <t>Maslac/puter</t>
  </si>
  <si>
    <t>Ostali mliječni proizvodi</t>
  </si>
  <si>
    <t>Med</t>
  </si>
  <si>
    <t>Vosak</t>
  </si>
  <si>
    <t>Riba, riječna i jezerska</t>
  </si>
  <si>
    <t>Krompir/krumpir, konzumni</t>
  </si>
  <si>
    <t>Kaymak</t>
  </si>
  <si>
    <t>Lemon</t>
  </si>
  <si>
    <t>Lettuce</t>
  </si>
  <si>
    <t xml:space="preserve">Riba, morska </t>
  </si>
  <si>
    <t>Ostala žita</t>
  </si>
  <si>
    <t xml:space="preserve">Perad </t>
  </si>
  <si>
    <t>Jaja</t>
  </si>
  <si>
    <t xml:space="preserve">Mlijeko </t>
  </si>
  <si>
    <t>Mliječni proizvodi</t>
  </si>
  <si>
    <t xml:space="preserve">Med </t>
  </si>
  <si>
    <t>Riba</t>
  </si>
  <si>
    <t xml:space="preserve">Poultry </t>
  </si>
  <si>
    <t xml:space="preserve">Milk </t>
  </si>
  <si>
    <t>Dairy products</t>
  </si>
  <si>
    <t>Fish</t>
  </si>
  <si>
    <t>Јеdinica mjere               Unit of measure</t>
  </si>
  <si>
    <r>
      <t xml:space="preserve">Količina     </t>
    </r>
    <r>
      <rPr>
        <i/>
        <sz val="8"/>
        <rFont val="Arial Narrow"/>
        <family val="2"/>
      </rPr>
      <t>Quantity</t>
    </r>
  </si>
  <si>
    <r>
      <t xml:space="preserve">Vrijednost, KM         </t>
    </r>
    <r>
      <rPr>
        <i/>
        <sz val="8"/>
        <rFont val="Arial Narrow"/>
        <family val="2"/>
      </rPr>
      <t>Value, KM</t>
    </r>
  </si>
  <si>
    <t>Vrijednost, KM         Value, KM</t>
  </si>
  <si>
    <r>
      <t xml:space="preserve">Јеdinica mjere               </t>
    </r>
    <r>
      <rPr>
        <i/>
        <sz val="8"/>
        <rFont val="Arial Narrow"/>
        <family val="2"/>
      </rPr>
      <t>Unit of measure</t>
    </r>
  </si>
  <si>
    <r>
      <t xml:space="preserve">Količina         </t>
    </r>
    <r>
      <rPr>
        <i/>
        <sz val="8"/>
        <rFont val="Arial Narrow"/>
        <family val="2"/>
      </rPr>
      <t>Quantity</t>
    </r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</si>
  <si>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</si>
  <si>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Jagode</t>
  </si>
  <si>
    <t>Mandarins</t>
  </si>
  <si>
    <t>Bean</t>
  </si>
  <si>
    <t>Cow's milk</t>
  </si>
  <si>
    <t>Meat of hen</t>
  </si>
  <si>
    <t>Fresh fruit, other</t>
  </si>
  <si>
    <t>Olive oil</t>
  </si>
  <si>
    <t>III 2022</t>
  </si>
  <si>
    <t>III 2021</t>
  </si>
  <si>
    <t>I-III 2022</t>
  </si>
  <si>
    <t>I-III 2021</t>
  </si>
  <si>
    <t>Ruže</t>
  </si>
  <si>
    <t>Krizanteme</t>
  </si>
  <si>
    <t>Cucumber</t>
  </si>
  <si>
    <t>Plums, dried</t>
  </si>
  <si>
    <t>Ostalo svježe voće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</si>
</sst>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b/>
      <sz val="9"/>
      <name val="Arial CE"/>
    </font>
    <font>
      <i/>
      <sz val="9"/>
      <name val="Arial CE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38"/>
    </font>
    <font>
      <u/>
      <sz val="8"/>
      <name val="Arial Narrow"/>
      <family val="2"/>
    </font>
    <font>
      <b/>
      <sz val="8"/>
      <color rgb="FFFF0000"/>
      <name val="Arial Narrow"/>
      <family val="2"/>
      <charset val="238"/>
    </font>
    <font>
      <b/>
      <sz val="8"/>
      <name val="Arial CE"/>
      <family val="2"/>
      <charset val="238"/>
    </font>
    <font>
      <b/>
      <i/>
      <sz val="8"/>
      <name val="Arial Narrow"/>
      <family val="2"/>
      <charset val="238"/>
    </font>
    <font>
      <b/>
      <i/>
      <sz val="8"/>
      <name val="Arial Narrow"/>
      <family val="2"/>
    </font>
    <font>
      <sz val="8"/>
      <color rgb="FFFF0000"/>
      <name val="Arial CE"/>
      <family val="2"/>
      <charset val="238"/>
    </font>
    <font>
      <b/>
      <sz val="8"/>
      <color indexed="10"/>
      <name val="Arial Narrow"/>
      <family val="2"/>
    </font>
    <font>
      <sz val="8"/>
      <name val="Arial"/>
      <family val="2"/>
      <charset val="238"/>
    </font>
    <font>
      <sz val="8"/>
      <color rgb="FF00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23">
    <xf numFmtId="2" fontId="0" fillId="0" borderId="0" xfId="0"/>
    <xf numFmtId="2" fontId="5" fillId="0" borderId="0" xfId="0" applyFont="1" applyAlignment="1">
      <alignment vertical="center"/>
    </xf>
    <xf numFmtId="2" fontId="6" fillId="0" borderId="0" xfId="0" applyFont="1" applyAlignment="1">
      <alignment vertical="center"/>
    </xf>
    <xf numFmtId="2" fontId="0" fillId="0" borderId="0" xfId="0" applyFill="1"/>
    <xf numFmtId="164" fontId="0" fillId="0" borderId="0" xfId="0" applyNumberFormat="1" applyFill="1"/>
    <xf numFmtId="2" fontId="0" fillId="2" borderId="0" xfId="0" applyFill="1"/>
    <xf numFmtId="0" fontId="2" fillId="2" borderId="0" xfId="1" applyFont="1" applyFill="1" applyBorder="1" applyAlignment="1">
      <alignment wrapText="1"/>
    </xf>
    <xf numFmtId="2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2" fontId="3" fillId="2" borderId="0" xfId="0" applyFont="1" applyFill="1"/>
    <xf numFmtId="2" fontId="8" fillId="0" borderId="2" xfId="0" applyFont="1" applyBorder="1" applyAlignment="1">
      <alignment horizontal="right"/>
    </xf>
    <xf numFmtId="0" fontId="8" fillId="0" borderId="2" xfId="1" applyFont="1" applyBorder="1" applyAlignment="1">
      <alignment horizontal="right" vertical="top" wrapText="1"/>
    </xf>
    <xf numFmtId="3" fontId="10" fillId="2" borderId="0" xfId="0" applyNumberFormat="1" applyFont="1" applyFill="1" applyAlignment="1">
      <alignment horizontal="right" vertical="center" indent="1"/>
    </xf>
    <xf numFmtId="1" fontId="0" fillId="0" borderId="0" xfId="0" applyNumberFormat="1"/>
    <xf numFmtId="3" fontId="11" fillId="2" borderId="0" xfId="0" applyNumberFormat="1" applyFont="1" applyFill="1" applyAlignment="1">
      <alignment horizontal="right" vertical="center" indent="1"/>
    </xf>
    <xf numFmtId="2" fontId="3" fillId="0" borderId="0" xfId="0" applyFont="1" applyFill="1"/>
    <xf numFmtId="2" fontId="4" fillId="0" borderId="0" xfId="0" applyFont="1" applyFill="1"/>
    <xf numFmtId="1" fontId="0" fillId="0" borderId="0" xfId="0" applyNumberFormat="1" applyFill="1"/>
    <xf numFmtId="1" fontId="3" fillId="0" borderId="0" xfId="0" applyNumberFormat="1" applyFont="1" applyFill="1"/>
    <xf numFmtId="3" fontId="9" fillId="2" borderId="0" xfId="0" applyNumberFormat="1" applyFont="1" applyFill="1" applyAlignment="1">
      <alignment horizontal="right" indent="1"/>
    </xf>
    <xf numFmtId="0" fontId="2" fillId="0" borderId="0" xfId="1" applyFont="1" applyBorder="1" applyAlignment="1">
      <alignment wrapText="1"/>
    </xf>
    <xf numFmtId="0" fontId="12" fillId="0" borderId="0" xfId="1" applyFont="1"/>
    <xf numFmtId="0" fontId="2" fillId="0" borderId="0" xfId="1" applyFont="1"/>
    <xf numFmtId="2" fontId="13" fillId="0" borderId="0" xfId="0" applyFont="1"/>
    <xf numFmtId="0" fontId="15" fillId="0" borderId="5" xfId="1" applyFont="1" applyFill="1" applyBorder="1" applyAlignment="1"/>
    <xf numFmtId="0" fontId="2" fillId="0" borderId="4" xfId="1" applyFont="1" applyFill="1" applyBorder="1" applyAlignment="1"/>
    <xf numFmtId="2" fontId="13" fillId="0" borderId="5" xfId="0" applyFont="1" applyFill="1" applyBorder="1"/>
    <xf numFmtId="2" fontId="13" fillId="0" borderId="0" xfId="0" applyFont="1" applyFill="1"/>
    <xf numFmtId="2" fontId="2" fillId="0" borderId="0" xfId="0" applyFont="1" applyFill="1" applyBorder="1" applyAlignment="1"/>
    <xf numFmtId="2" fontId="2" fillId="0" borderId="2" xfId="0" applyFont="1" applyFill="1" applyBorder="1" applyAlignment="1"/>
    <xf numFmtId="2" fontId="13" fillId="0" borderId="0" xfId="0" applyFont="1" applyFill="1" applyBorder="1"/>
    <xf numFmtId="0" fontId="17" fillId="0" borderId="6" xfId="1" applyNumberFormat="1" applyFont="1" applyFill="1" applyBorder="1" applyAlignment="1">
      <alignment horizontal="center" wrapText="1"/>
    </xf>
    <xf numFmtId="0" fontId="17" fillId="0" borderId="1" xfId="1" applyNumberFormat="1" applyFont="1" applyFill="1" applyBorder="1" applyAlignment="1">
      <alignment horizontal="center" wrapText="1"/>
    </xf>
    <xf numFmtId="2" fontId="2" fillId="0" borderId="10" xfId="0" applyFont="1" applyFill="1" applyBorder="1" applyAlignment="1"/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2" fontId="2" fillId="0" borderId="8" xfId="0" applyFont="1" applyFill="1" applyBorder="1" applyAlignment="1"/>
    <xf numFmtId="2" fontId="13" fillId="0" borderId="10" xfId="0" applyFont="1" applyFill="1" applyBorder="1"/>
    <xf numFmtId="0" fontId="15" fillId="0" borderId="0" xfId="1" applyFont="1" applyBorder="1"/>
    <xf numFmtId="2" fontId="13" fillId="0" borderId="2" xfId="0" applyFont="1" applyBorder="1"/>
    <xf numFmtId="0" fontId="15" fillId="0" borderId="5" xfId="1" applyFont="1" applyBorder="1"/>
    <xf numFmtId="0" fontId="2" fillId="0" borderId="5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15" fillId="0" borderId="0" xfId="1" applyNumberFormat="1" applyFont="1" applyBorder="1" applyAlignment="1"/>
    <xf numFmtId="0" fontId="2" fillId="0" borderId="3" xfId="1" applyFont="1" applyBorder="1" applyAlignment="1"/>
    <xf numFmtId="0" fontId="2" fillId="0" borderId="0" xfId="1" applyFont="1" applyBorder="1" applyAlignment="1"/>
    <xf numFmtId="0" fontId="12" fillId="0" borderId="0" xfId="1" applyFont="1" applyBorder="1" applyAlignment="1">
      <alignment wrapText="1"/>
    </xf>
    <xf numFmtId="3" fontId="12" fillId="0" borderId="0" xfId="1" applyNumberFormat="1" applyFont="1" applyBorder="1" applyAlignment="1">
      <alignment horizontal="right" indent="1"/>
    </xf>
    <xf numFmtId="164" fontId="18" fillId="0" borderId="0" xfId="0" applyNumberFormat="1" applyFont="1" applyBorder="1" applyAlignment="1">
      <alignment horizontal="right" wrapText="1" indent="1"/>
    </xf>
    <xf numFmtId="164" fontId="19" fillId="0" borderId="0" xfId="0" applyNumberFormat="1" applyFont="1" applyAlignment="1">
      <alignment horizontal="right" indent="1"/>
    </xf>
    <xf numFmtId="3" fontId="15" fillId="0" borderId="0" xfId="1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13" fillId="0" borderId="0" xfId="0" applyNumberFormat="1" applyFont="1" applyAlignment="1">
      <alignment horizontal="right" indent="1"/>
    </xf>
    <xf numFmtId="2" fontId="13" fillId="0" borderId="2" xfId="0" applyFont="1" applyBorder="1" applyAlignment="1">
      <alignment horizontal="center"/>
    </xf>
    <xf numFmtId="3" fontId="16" fillId="0" borderId="0" xfId="1" applyNumberFormat="1" applyFont="1" applyBorder="1" applyAlignment="1">
      <alignment horizontal="right" indent="1"/>
    </xf>
    <xf numFmtId="165" fontId="16" fillId="0" borderId="0" xfId="1" applyNumberFormat="1" applyFont="1" applyBorder="1" applyAlignment="1">
      <alignment horizontal="right" indent="1"/>
    </xf>
    <xf numFmtId="3" fontId="16" fillId="0" borderId="0" xfId="1" applyNumberFormat="1" applyFont="1" applyFill="1" applyBorder="1" applyAlignment="1">
      <alignment horizontal="right" indent="1"/>
    </xf>
    <xf numFmtId="165" fontId="16" fillId="0" borderId="0" xfId="1" applyNumberFormat="1" applyFont="1" applyFill="1" applyBorder="1" applyAlignment="1">
      <alignment horizontal="right" indent="1"/>
    </xf>
    <xf numFmtId="2" fontId="22" fillId="0" borderId="0" xfId="0" applyFont="1" applyFill="1"/>
    <xf numFmtId="0" fontId="2" fillId="0" borderId="0" xfId="1" applyFont="1" applyBorder="1"/>
    <xf numFmtId="0" fontId="15" fillId="0" borderId="0" xfId="1" applyFont="1"/>
    <xf numFmtId="164" fontId="15" fillId="0" borderId="0" xfId="1" applyNumberFormat="1" applyFont="1" applyBorder="1"/>
    <xf numFmtId="164" fontId="15" fillId="0" borderId="0" xfId="1" applyNumberFormat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23" fillId="0" borderId="0" xfId="1" applyFont="1" applyBorder="1"/>
    <xf numFmtId="164" fontId="2" fillId="0" borderId="0" xfId="1" applyNumberFormat="1" applyFont="1" applyBorder="1"/>
    <xf numFmtId="0" fontId="2" fillId="0" borderId="4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3" fontId="5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right" vertical="center" indent="1"/>
    </xf>
    <xf numFmtId="164" fontId="24" fillId="0" borderId="1" xfId="0" applyNumberFormat="1" applyFont="1" applyBorder="1" applyAlignment="1">
      <alignment horizontal="right" vertical="center" indent="1"/>
    </xf>
    <xf numFmtId="0" fontId="7" fillId="0" borderId="0" xfId="1" applyFont="1" applyFill="1" applyBorder="1" applyAlignment="1">
      <alignment horizontal="right" vertical="top" wrapText="1"/>
    </xf>
    <xf numFmtId="2" fontId="7" fillId="0" borderId="0" xfId="0" applyFont="1" applyFill="1" applyAlignment="1">
      <alignment horizontal="right"/>
    </xf>
    <xf numFmtId="2" fontId="25" fillId="0" borderId="1" xfId="0" applyFont="1" applyBorder="1" applyAlignment="1">
      <alignment vertical="center"/>
    </xf>
    <xf numFmtId="164" fontId="13" fillId="0" borderId="0" xfId="0" applyNumberFormat="1" applyFont="1" applyFill="1" applyAlignment="1">
      <alignment horizontal="right" indent="1"/>
    </xf>
    <xf numFmtId="164" fontId="13" fillId="0" borderId="1" xfId="0" applyNumberFormat="1" applyFont="1" applyFill="1" applyBorder="1" applyAlignment="1">
      <alignment horizontal="right" indent="1"/>
    </xf>
    <xf numFmtId="2" fontId="7" fillId="0" borderId="0" xfId="0" applyFont="1" applyAlignment="1">
      <alignment horizontal="right"/>
    </xf>
    <xf numFmtId="2" fontId="26" fillId="0" borderId="0" xfId="0" applyFont="1" applyFill="1" applyBorder="1" applyAlignment="1">
      <alignment horizontal="left" vertical="center"/>
    </xf>
    <xf numFmtId="2" fontId="16" fillId="0" borderId="0" xfId="0" applyFont="1" applyFill="1"/>
    <xf numFmtId="2" fontId="27" fillId="0" borderId="0" xfId="0" applyFont="1" applyFill="1" applyBorder="1" applyAlignment="1">
      <alignment horizontal="left" vertical="center"/>
    </xf>
    <xf numFmtId="0" fontId="2" fillId="0" borderId="1" xfId="1" applyFont="1" applyBorder="1"/>
    <xf numFmtId="0" fontId="16" fillId="0" borderId="0" xfId="1" applyFont="1" applyAlignment="1">
      <alignment horizontal="right" vertical="center" indent="1"/>
    </xf>
    <xf numFmtId="164" fontId="16" fillId="0" borderId="0" xfId="1" applyNumberFormat="1" applyFont="1" applyBorder="1" applyAlignment="1">
      <alignment horizontal="right" indent="1"/>
    </xf>
    <xf numFmtId="164" fontId="16" fillId="0" borderId="0" xfId="1" applyNumberFormat="1" applyFont="1" applyAlignment="1">
      <alignment horizontal="right" indent="1"/>
    </xf>
    <xf numFmtId="2" fontId="2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 indent="1"/>
    </xf>
    <xf numFmtId="0" fontId="2" fillId="2" borderId="0" xfId="1" applyFont="1" applyFill="1" applyBorder="1" applyAlignment="1">
      <alignment horizontal="left" wrapText="1"/>
    </xf>
    <xf numFmtId="164" fontId="16" fillId="0" borderId="1" xfId="1" applyNumberFormat="1" applyFont="1" applyBorder="1" applyAlignment="1">
      <alignment horizontal="right" indent="1"/>
    </xf>
    <xf numFmtId="3" fontId="12" fillId="0" borderId="0" xfId="0" applyNumberFormat="1" applyFont="1" applyFill="1" applyBorder="1" applyAlignment="1">
      <alignment horizontal="right" wrapText="1" indent="1"/>
    </xf>
    <xf numFmtId="2" fontId="5" fillId="3" borderId="0" xfId="0" applyFont="1" applyFill="1" applyAlignment="1">
      <alignment vertical="center"/>
    </xf>
    <xf numFmtId="2" fontId="0" fillId="3" borderId="0" xfId="0" applyFill="1"/>
    <xf numFmtId="0" fontId="14" fillId="0" borderId="0" xfId="1" applyFont="1" applyAlignment="1"/>
    <xf numFmtId="2" fontId="16" fillId="0" borderId="6" xfId="0" applyFont="1" applyFill="1" applyBorder="1" applyAlignment="1">
      <alignment horizontal="center" vertical="center" wrapText="1"/>
    </xf>
    <xf numFmtId="2" fontId="16" fillId="0" borderId="7" xfId="0" applyFont="1" applyFill="1" applyBorder="1" applyAlignment="1">
      <alignment horizontal="center" vertical="center" wrapText="1"/>
    </xf>
    <xf numFmtId="2" fontId="16" fillId="0" borderId="11" xfId="0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4" fillId="0" borderId="8" xfId="1" applyNumberFormat="1" applyFont="1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right" indent="1"/>
    </xf>
    <xf numFmtId="0" fontId="14" fillId="0" borderId="0" xfId="1" applyFont="1" applyBorder="1" applyAlignment="1">
      <alignment horizontal="right" indent="1"/>
    </xf>
    <xf numFmtId="0" fontId="20" fillId="0" borderId="2" xfId="1" applyFont="1" applyBorder="1" applyAlignment="1">
      <alignment horizontal="right" indent="1"/>
    </xf>
    <xf numFmtId="0" fontId="20" fillId="0" borderId="0" xfId="1" applyFont="1" applyBorder="1" applyAlignment="1">
      <alignment horizontal="right" indent="1"/>
    </xf>
    <xf numFmtId="0" fontId="21" fillId="0" borderId="2" xfId="1" applyFont="1" applyBorder="1" applyAlignment="1">
      <alignment horizontal="right" indent="1"/>
    </xf>
    <xf numFmtId="0" fontId="21" fillId="0" borderId="0" xfId="1" applyFont="1" applyBorder="1" applyAlignment="1">
      <alignment horizontal="right" indent="1"/>
    </xf>
    <xf numFmtId="0" fontId="7" fillId="0" borderId="2" xfId="1" applyFont="1" applyBorder="1" applyAlignment="1">
      <alignment horizontal="right" indent="1"/>
    </xf>
    <xf numFmtId="0" fontId="7" fillId="0" borderId="0" xfId="1" applyFont="1" applyBorder="1" applyAlignment="1">
      <alignment horizontal="right" inden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12" fillId="0" borderId="0" xfId="1" applyFont="1" applyAlignment="1"/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Lbls>
            <c:dLbl>
              <c:idx val="0"/>
              <c:layout>
                <c:manualLayout>
                  <c:x val="-7.6100003628578688E-2"/>
                  <c:y val="-0.43503835369098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649425702521095E-2"/>
                  <c:y val="1.251830992652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890751041440916E-2"/>
                  <c:y val="-1.1765226385426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437053677273973E-2"/>
                  <c:y val="-6.99951201659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421168810303262E-3"/>
                  <c:y val="-4.83173956700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679775989599106E-2"/>
                  <c:y val="-7.355833747806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620650491424973E-3"/>
                  <c:y val="-2.492738917822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6236834006056E-2"/>
                  <c:y val="-3.0839178408399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96711465185646E-2"/>
                  <c:y val="-5.544347522129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graf!$B$17:$B$22</c:f>
              <c:strCache>
                <c:ptCount val="6"/>
                <c:pt idx="0">
                  <c:v>Povrće/Vegetables</c:v>
                </c:pt>
                <c:pt idx="1">
                  <c:v>Voće/Fruit</c:v>
                </c:pt>
                <c:pt idx="2">
                  <c:v>Mlijeko i mliječni proizvodi/                                             Milk and dairy products</c:v>
                </c:pt>
                <c:pt idx="3">
                  <c:v>Perad i jaja/Poultry and eggs</c:v>
                </c:pt>
                <c:pt idx="4">
                  <c:v>Žita i proizvodi od žita/                           Cereals and cereals products</c:v>
                </c:pt>
                <c:pt idx="5">
                  <c:v>Ostali proizvodi/                                      Other products</c:v>
                </c:pt>
              </c:strCache>
            </c:strRef>
          </c:cat>
          <c:val>
            <c:numRef>
              <c:f>graf!$C$17:$C$22</c:f>
              <c:numCache>
                <c:formatCode>0.0</c:formatCode>
                <c:ptCount val="6"/>
                <c:pt idx="0">
                  <c:v>40.807489422470972</c:v>
                </c:pt>
                <c:pt idx="1">
                  <c:v>20.660012567718276</c:v>
                </c:pt>
                <c:pt idx="2">
                  <c:v>20.506928022315364</c:v>
                </c:pt>
                <c:pt idx="3">
                  <c:v>10.288309227175482</c:v>
                </c:pt>
                <c:pt idx="4">
                  <c:v>2.0833201856127572</c:v>
                </c:pt>
                <c:pt idx="5">
                  <c:v>5.6539405747071516</c:v>
                </c:pt>
              </c:numCache>
            </c:numRef>
          </c:val>
        </c:ser>
        <c:ser>
          <c:idx val="1"/>
          <c:order val="1"/>
          <c:cat>
            <c:strRef>
              <c:f>graf!$B$17:$B$22</c:f>
              <c:strCache>
                <c:ptCount val="6"/>
                <c:pt idx="0">
                  <c:v>Povrće/Vegetables</c:v>
                </c:pt>
                <c:pt idx="1">
                  <c:v>Voće/Fruit</c:v>
                </c:pt>
                <c:pt idx="2">
                  <c:v>Mlijeko i mliječni proizvodi/                                             Milk and dairy products</c:v>
                </c:pt>
                <c:pt idx="3">
                  <c:v>Perad i jaja/Poultry and eggs</c:v>
                </c:pt>
                <c:pt idx="4">
                  <c:v>Žita i proizvodi od žita/                           Cereals and cereals products</c:v>
                </c:pt>
                <c:pt idx="5">
                  <c:v>Ostali proizvodi/                                      Other products</c:v>
                </c:pt>
              </c:strCache>
            </c:strRef>
          </c:cat>
          <c:val>
            <c:numRef>
              <c:f>graf!$D$17:$D$22</c:f>
              <c:numCache>
                <c:formatCode>0</c:formatCode>
                <c:ptCount val="6"/>
                <c:pt idx="0">
                  <c:v>452633</c:v>
                </c:pt>
                <c:pt idx="1">
                  <c:v>229159</c:v>
                </c:pt>
                <c:pt idx="2">
                  <c:v>227461</c:v>
                </c:pt>
                <c:pt idx="3">
                  <c:v>114117</c:v>
                </c:pt>
                <c:pt idx="4">
                  <c:v>23108</c:v>
                </c:pt>
                <c:pt idx="5">
                  <c:v>62713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63141300885782"/>
          <c:y val="0.17282083475328683"/>
          <c:w val="0.36681107330304397"/>
          <c:h val="0.601140168925602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</xdr:row>
      <xdr:rowOff>114300</xdr:rowOff>
    </xdr:from>
    <xdr:to>
      <xdr:col>15</xdr:col>
      <xdr:colOff>190500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62"/>
  <sheetViews>
    <sheetView workbookViewId="0">
      <selection activeCell="A13" sqref="A13:A59"/>
    </sheetView>
  </sheetViews>
  <sheetFormatPr defaultRowHeight="12" x14ac:dyDescent="0.2"/>
  <cols>
    <col min="1" max="1" width="18.140625" customWidth="1"/>
    <col min="3" max="3" width="9.140625" style="95"/>
  </cols>
  <sheetData>
    <row r="2" spans="1:8" ht="12.75" hidden="1" x14ac:dyDescent="0.2">
      <c r="A2" s="2" t="s">
        <v>55</v>
      </c>
      <c r="B2" s="1">
        <v>3420</v>
      </c>
      <c r="C2" s="94">
        <v>3280</v>
      </c>
      <c r="D2" s="1">
        <v>0.96</v>
      </c>
      <c r="E2" s="1">
        <v>122.8</v>
      </c>
      <c r="F2" s="1">
        <v>91.42</v>
      </c>
      <c r="G2" s="1">
        <v>151.15</v>
      </c>
      <c r="H2" s="1">
        <v>106.29</v>
      </c>
    </row>
    <row r="3" spans="1:8" ht="12.75" hidden="1" x14ac:dyDescent="0.2">
      <c r="A3" s="2" t="s">
        <v>56</v>
      </c>
      <c r="B3" s="1">
        <v>240</v>
      </c>
      <c r="C3" s="94">
        <v>290</v>
      </c>
      <c r="D3" s="1">
        <v>1.21</v>
      </c>
      <c r="E3" s="1">
        <v>96</v>
      </c>
      <c r="F3" s="1">
        <v>72.040000000000006</v>
      </c>
      <c r="G3" s="1">
        <v>96.67</v>
      </c>
      <c r="H3" s="1">
        <v>75.930000000000007</v>
      </c>
    </row>
    <row r="4" spans="1:8" ht="12.75" hidden="1" x14ac:dyDescent="0.2">
      <c r="A4" s="2" t="s">
        <v>57</v>
      </c>
      <c r="B4" s="1">
        <v>300</v>
      </c>
      <c r="C4" s="94">
        <v>264</v>
      </c>
      <c r="D4" s="1">
        <v>0.88</v>
      </c>
      <c r="E4" s="1">
        <v>120</v>
      </c>
      <c r="F4" s="1">
        <v>87.38</v>
      </c>
      <c r="G4" s="1">
        <v>105.6</v>
      </c>
      <c r="H4" s="1">
        <v>85.05</v>
      </c>
    </row>
    <row r="5" spans="1:8" ht="12.75" hidden="1" x14ac:dyDescent="0.2">
      <c r="A5" s="2" t="s">
        <v>58</v>
      </c>
      <c r="B5" s="1">
        <v>260</v>
      </c>
      <c r="C5" s="94">
        <v>365</v>
      </c>
      <c r="D5" s="1">
        <v>1.4</v>
      </c>
      <c r="E5" s="1">
        <v>74.290000000000006</v>
      </c>
      <c r="F5" s="1">
        <v>55.45</v>
      </c>
      <c r="G5" s="1">
        <v>73</v>
      </c>
      <c r="H5" s="1">
        <v>55.63</v>
      </c>
    </row>
    <row r="6" spans="1:8" ht="12.75" hidden="1" x14ac:dyDescent="0.2">
      <c r="A6" s="2" t="s">
        <v>59</v>
      </c>
      <c r="B6" s="1">
        <v>10063</v>
      </c>
      <c r="C6" s="94">
        <v>10238</v>
      </c>
      <c r="D6" s="1">
        <v>1.02</v>
      </c>
      <c r="E6" s="1">
        <v>152.88999999999999</v>
      </c>
      <c r="F6" s="1">
        <v>79.14</v>
      </c>
      <c r="G6" s="1">
        <v>216.36</v>
      </c>
      <c r="H6" s="1">
        <v>109.56</v>
      </c>
    </row>
    <row r="7" spans="1:8" ht="12.75" hidden="1" x14ac:dyDescent="0.2">
      <c r="A7" s="2" t="s">
        <v>60</v>
      </c>
      <c r="B7" s="1">
        <v>40</v>
      </c>
      <c r="C7" s="94">
        <v>200</v>
      </c>
      <c r="D7" s="1">
        <v>5</v>
      </c>
      <c r="E7" s="1">
        <v>15.38</v>
      </c>
      <c r="F7" s="1">
        <v>18.75</v>
      </c>
      <c r="G7" s="1">
        <v>18.18</v>
      </c>
      <c r="H7" s="1">
        <v>21.18</v>
      </c>
    </row>
    <row r="8" spans="1:8" ht="12.75" hidden="1" x14ac:dyDescent="0.2">
      <c r="A8" s="2" t="s">
        <v>115</v>
      </c>
      <c r="B8" s="1">
        <v>100</v>
      </c>
      <c r="C8" s="94">
        <v>100</v>
      </c>
      <c r="D8" s="1">
        <v>1</v>
      </c>
      <c r="E8" s="1">
        <v>100</v>
      </c>
      <c r="F8" s="1">
        <v>100</v>
      </c>
      <c r="G8" s="1">
        <v>100</v>
      </c>
      <c r="H8" s="1">
        <v>100</v>
      </c>
    </row>
    <row r="9" spans="1:8" ht="12.75" hidden="1" x14ac:dyDescent="0.2">
      <c r="A9" s="2" t="s">
        <v>61</v>
      </c>
      <c r="B9" s="1">
        <v>1308</v>
      </c>
      <c r="C9" s="94">
        <v>2394</v>
      </c>
      <c r="D9" s="1">
        <v>1.83</v>
      </c>
      <c r="E9" s="1">
        <v>205.98</v>
      </c>
      <c r="F9" s="1">
        <v>140.32</v>
      </c>
      <c r="G9" s="1">
        <v>282.31</v>
      </c>
      <c r="H9" s="1">
        <v>185.77</v>
      </c>
    </row>
    <row r="10" spans="1:8" ht="12.75" hidden="1" x14ac:dyDescent="0.2">
      <c r="A10" s="2" t="s">
        <v>62</v>
      </c>
      <c r="B10" s="1">
        <v>2208</v>
      </c>
      <c r="C10" s="94">
        <v>4227</v>
      </c>
      <c r="D10" s="1">
        <v>1.91</v>
      </c>
      <c r="E10" s="1">
        <v>179.08</v>
      </c>
      <c r="F10" s="1">
        <v>132.52000000000001</v>
      </c>
      <c r="G10" s="1">
        <v>185.56</v>
      </c>
      <c r="H10" s="1">
        <v>145.1</v>
      </c>
    </row>
    <row r="11" spans="1:8" ht="12.75" hidden="1" x14ac:dyDescent="0.2">
      <c r="A11" s="2" t="s">
        <v>63</v>
      </c>
      <c r="B11" s="1">
        <v>268</v>
      </c>
      <c r="C11" s="94">
        <v>1655</v>
      </c>
      <c r="D11" s="1">
        <v>6.18</v>
      </c>
      <c r="E11" s="1">
        <v>206.15</v>
      </c>
      <c r="F11" s="1">
        <v>219.29</v>
      </c>
      <c r="G11" s="1">
        <v>206.88</v>
      </c>
      <c r="H11" s="1">
        <v>245.8</v>
      </c>
    </row>
    <row r="12" spans="1:8" ht="12.75" hidden="1" x14ac:dyDescent="0.2">
      <c r="A12" s="2" t="s">
        <v>64</v>
      </c>
      <c r="B12" s="1">
        <v>45</v>
      </c>
      <c r="C12" s="94">
        <v>95</v>
      </c>
      <c r="D12" s="1">
        <v>2.11</v>
      </c>
      <c r="E12" s="1">
        <v>75</v>
      </c>
      <c r="F12" s="1">
        <v>71.67</v>
      </c>
      <c r="G12" s="1">
        <v>67.86</v>
      </c>
      <c r="H12" s="1">
        <v>63.57</v>
      </c>
    </row>
    <row r="13" spans="1:8" ht="12.75" x14ac:dyDescent="0.2">
      <c r="A13" s="2" t="s">
        <v>65</v>
      </c>
      <c r="B13" s="1">
        <v>76810</v>
      </c>
      <c r="C13" s="94">
        <v>99358</v>
      </c>
      <c r="D13" s="1">
        <v>1.29</v>
      </c>
      <c r="E13" s="1">
        <v>86.39</v>
      </c>
      <c r="F13" s="1">
        <v>94.6</v>
      </c>
      <c r="G13" s="1">
        <v>124.03</v>
      </c>
      <c r="H13" s="1">
        <v>131.34</v>
      </c>
    </row>
    <row r="14" spans="1:8" ht="12.75" x14ac:dyDescent="0.2">
      <c r="A14" s="2" t="s">
        <v>66</v>
      </c>
      <c r="B14" s="1">
        <v>7415</v>
      </c>
      <c r="C14" s="94">
        <v>27542</v>
      </c>
      <c r="D14" s="1">
        <v>3.71</v>
      </c>
      <c r="E14" s="1">
        <v>34.840000000000003</v>
      </c>
      <c r="F14" s="1">
        <v>42.89</v>
      </c>
      <c r="G14" s="1">
        <v>40.72</v>
      </c>
      <c r="H14" s="1">
        <v>47.56</v>
      </c>
    </row>
    <row r="15" spans="1:8" ht="12.75" hidden="1" x14ac:dyDescent="0.2">
      <c r="A15" s="2" t="s">
        <v>67</v>
      </c>
      <c r="B15" s="1">
        <v>380</v>
      </c>
      <c r="C15" s="94">
        <v>1670</v>
      </c>
      <c r="D15" s="1">
        <v>4.3899999999999997</v>
      </c>
      <c r="E15" s="1">
        <v>760</v>
      </c>
      <c r="F15" s="1">
        <v>175.04</v>
      </c>
      <c r="G15" s="1">
        <v>1670</v>
      </c>
      <c r="H15" s="1">
        <v>248.84</v>
      </c>
    </row>
    <row r="16" spans="1:8" ht="12.75" x14ac:dyDescent="0.2">
      <c r="A16" s="2" t="s">
        <v>68</v>
      </c>
      <c r="B16" s="1">
        <v>8031</v>
      </c>
      <c r="C16" s="94">
        <v>48923</v>
      </c>
      <c r="D16" s="1">
        <v>6.09</v>
      </c>
      <c r="E16" s="1">
        <v>98.18</v>
      </c>
      <c r="F16" s="1">
        <v>87.11</v>
      </c>
      <c r="G16" s="1">
        <v>100.41</v>
      </c>
      <c r="H16" s="1">
        <v>94.75</v>
      </c>
    </row>
    <row r="17" spans="1:8" ht="12.75" x14ac:dyDescent="0.2">
      <c r="A17" s="2" t="s">
        <v>69</v>
      </c>
      <c r="B17" s="1">
        <v>4212</v>
      </c>
      <c r="C17" s="94">
        <v>40273</v>
      </c>
      <c r="D17" s="1">
        <v>9.56</v>
      </c>
      <c r="E17" s="1">
        <v>103.49</v>
      </c>
      <c r="F17" s="1">
        <v>97.85</v>
      </c>
      <c r="G17" s="1">
        <v>129.88</v>
      </c>
      <c r="H17" s="1">
        <v>116.11</v>
      </c>
    </row>
    <row r="18" spans="1:8" ht="12.75" x14ac:dyDescent="0.2">
      <c r="A18" s="2" t="s">
        <v>70</v>
      </c>
      <c r="B18" s="1">
        <v>14565</v>
      </c>
      <c r="C18" s="94">
        <v>30372</v>
      </c>
      <c r="D18" s="1">
        <v>2.09</v>
      </c>
      <c r="E18" s="1">
        <v>63.86</v>
      </c>
      <c r="F18" s="1">
        <v>69.44</v>
      </c>
      <c r="G18" s="1">
        <v>88.99</v>
      </c>
      <c r="H18" s="1">
        <v>90.95</v>
      </c>
    </row>
    <row r="19" spans="1:8" ht="12.75" x14ac:dyDescent="0.2">
      <c r="A19" s="2" t="s">
        <v>71</v>
      </c>
      <c r="B19" s="1">
        <v>15086</v>
      </c>
      <c r="C19" s="94">
        <v>25870</v>
      </c>
      <c r="D19" s="1">
        <v>1.71</v>
      </c>
      <c r="E19" s="1">
        <v>92.61</v>
      </c>
      <c r="F19" s="1">
        <v>93.07</v>
      </c>
      <c r="G19" s="1">
        <v>123.59</v>
      </c>
      <c r="H19" s="1">
        <v>127.27</v>
      </c>
    </row>
    <row r="20" spans="1:8" ht="12.75" hidden="1" x14ac:dyDescent="0.2">
      <c r="A20" s="2" t="s">
        <v>72</v>
      </c>
      <c r="B20" s="1">
        <v>2790</v>
      </c>
      <c r="C20" s="94">
        <v>9345</v>
      </c>
      <c r="D20" s="1">
        <v>3.35</v>
      </c>
      <c r="E20" s="1">
        <v>141.62</v>
      </c>
      <c r="F20" s="1">
        <v>93.13</v>
      </c>
      <c r="G20" s="1">
        <v>202.49</v>
      </c>
      <c r="H20" s="1">
        <v>119.84</v>
      </c>
    </row>
    <row r="21" spans="1:8" ht="12.75" hidden="1" x14ac:dyDescent="0.2">
      <c r="A21" s="2" t="s">
        <v>73</v>
      </c>
      <c r="B21" s="1">
        <v>2795</v>
      </c>
      <c r="C21" s="94">
        <v>8665</v>
      </c>
      <c r="D21" s="1">
        <v>3.1</v>
      </c>
      <c r="E21" s="1">
        <v>98.42</v>
      </c>
      <c r="F21" s="1">
        <v>86.73</v>
      </c>
      <c r="G21" s="1">
        <v>99.77</v>
      </c>
      <c r="H21" s="1">
        <v>106.6</v>
      </c>
    </row>
    <row r="22" spans="1:8" ht="12.75" x14ac:dyDescent="0.2">
      <c r="A22" s="2" t="s">
        <v>74</v>
      </c>
      <c r="B22" s="1">
        <v>10882</v>
      </c>
      <c r="C22" s="94">
        <v>22514</v>
      </c>
      <c r="D22" s="1">
        <v>2.0699999999999998</v>
      </c>
      <c r="E22" s="1">
        <v>93.16</v>
      </c>
      <c r="F22" s="1">
        <v>94.78</v>
      </c>
      <c r="G22" s="1">
        <v>94.8</v>
      </c>
      <c r="H22" s="1">
        <v>104.17</v>
      </c>
    </row>
    <row r="23" spans="1:8" ht="12.75" x14ac:dyDescent="0.2">
      <c r="A23" s="2" t="s">
        <v>75</v>
      </c>
      <c r="B23" s="1">
        <v>7805</v>
      </c>
      <c r="C23" s="94">
        <v>31435</v>
      </c>
      <c r="D23" s="1">
        <v>4.03</v>
      </c>
      <c r="E23" s="1">
        <v>82.42</v>
      </c>
      <c r="F23" s="1">
        <v>79.55</v>
      </c>
      <c r="G23" s="1">
        <v>102.54</v>
      </c>
      <c r="H23" s="1">
        <v>84.49</v>
      </c>
    </row>
    <row r="24" spans="1:8" ht="12.75" x14ac:dyDescent="0.2">
      <c r="A24" s="2" t="s">
        <v>76</v>
      </c>
      <c r="B24" s="1">
        <v>4425</v>
      </c>
      <c r="C24" s="94">
        <v>14250</v>
      </c>
      <c r="D24" s="1">
        <v>3.22</v>
      </c>
      <c r="E24" s="1">
        <v>67.099999999999994</v>
      </c>
      <c r="F24" s="1">
        <v>71.13</v>
      </c>
      <c r="G24" s="1">
        <v>76.2</v>
      </c>
      <c r="H24" s="1">
        <v>76.14</v>
      </c>
    </row>
    <row r="25" spans="1:8" ht="12.75" x14ac:dyDescent="0.2">
      <c r="A25" s="2" t="s">
        <v>77</v>
      </c>
      <c r="B25" s="1">
        <v>7117</v>
      </c>
      <c r="C25" s="94">
        <v>26567</v>
      </c>
      <c r="D25" s="1">
        <v>3.73</v>
      </c>
      <c r="E25" s="1">
        <v>83.08</v>
      </c>
      <c r="F25" s="1">
        <v>94.89</v>
      </c>
      <c r="G25" s="1">
        <v>119.31</v>
      </c>
      <c r="H25" s="1">
        <v>125.84</v>
      </c>
    </row>
    <row r="26" spans="1:8" ht="12.75" x14ac:dyDescent="0.2">
      <c r="A26" s="2" t="s">
        <v>78</v>
      </c>
      <c r="B26" s="1">
        <v>9546</v>
      </c>
      <c r="C26" s="94">
        <v>35304</v>
      </c>
      <c r="D26" s="1">
        <v>3.7</v>
      </c>
      <c r="E26" s="1">
        <v>72.53</v>
      </c>
      <c r="F26" s="1">
        <v>73.349999999999994</v>
      </c>
      <c r="G26" s="1">
        <v>97.57</v>
      </c>
      <c r="H26" s="1">
        <v>91.82</v>
      </c>
    </row>
    <row r="27" spans="1:8" ht="12.75" hidden="1" x14ac:dyDescent="0.2">
      <c r="A27" s="2" t="s">
        <v>79</v>
      </c>
      <c r="B27" s="1">
        <v>2178</v>
      </c>
      <c r="C27" s="94">
        <v>4952</v>
      </c>
      <c r="D27" s="1">
        <v>2.27</v>
      </c>
      <c r="E27" s="1">
        <v>105.37</v>
      </c>
      <c r="F27" s="1">
        <v>70.47</v>
      </c>
      <c r="G27" s="1">
        <v>120.55</v>
      </c>
      <c r="H27" s="1">
        <v>85.83</v>
      </c>
    </row>
    <row r="28" spans="1:8" ht="12.75" hidden="1" x14ac:dyDescent="0.2">
      <c r="A28" s="2" t="s">
        <v>80</v>
      </c>
      <c r="B28" s="1">
        <v>600</v>
      </c>
      <c r="C28" s="94">
        <v>3620</v>
      </c>
      <c r="D28" s="1">
        <v>6.03</v>
      </c>
      <c r="E28" s="1">
        <v>108.7</v>
      </c>
      <c r="F28" s="1">
        <v>62.27</v>
      </c>
      <c r="G28" s="1">
        <v>116.47</v>
      </c>
      <c r="H28" s="1">
        <v>64.150000000000006</v>
      </c>
    </row>
    <row r="29" spans="1:8" ht="12.75" hidden="1" x14ac:dyDescent="0.2">
      <c r="A29" s="2" t="s">
        <v>81</v>
      </c>
      <c r="B29" s="1">
        <v>540</v>
      </c>
      <c r="C29" s="94">
        <v>3040</v>
      </c>
      <c r="D29" s="1">
        <v>5.63</v>
      </c>
      <c r="E29" s="1">
        <v>78.260000000000005</v>
      </c>
      <c r="F29" s="1">
        <v>80.53</v>
      </c>
      <c r="G29" s="1">
        <v>67.56</v>
      </c>
      <c r="H29" s="1">
        <v>79.56</v>
      </c>
    </row>
    <row r="30" spans="1:8" ht="12.75" hidden="1" x14ac:dyDescent="0.2">
      <c r="A30" s="2" t="s">
        <v>82</v>
      </c>
      <c r="B30" s="1">
        <v>1740</v>
      </c>
      <c r="C30" s="94">
        <v>7365</v>
      </c>
      <c r="D30" s="1">
        <v>4.2300000000000004</v>
      </c>
      <c r="E30" s="1">
        <v>64.680000000000007</v>
      </c>
      <c r="F30" s="1">
        <v>54.8</v>
      </c>
      <c r="G30" s="1">
        <v>74.73</v>
      </c>
      <c r="H30" s="1">
        <v>60.92</v>
      </c>
    </row>
    <row r="31" spans="1:8" ht="12.75" hidden="1" x14ac:dyDescent="0.2">
      <c r="A31" s="2" t="s">
        <v>83</v>
      </c>
      <c r="B31" s="1">
        <v>2265</v>
      </c>
      <c r="C31" s="94">
        <v>8804</v>
      </c>
      <c r="D31" s="1">
        <v>3.89</v>
      </c>
      <c r="E31" s="1">
        <v>102.49</v>
      </c>
      <c r="F31" s="1">
        <v>96.02</v>
      </c>
      <c r="G31" s="1">
        <v>120.11</v>
      </c>
      <c r="H31" s="1">
        <v>99.26</v>
      </c>
    </row>
    <row r="32" spans="1:8" ht="12.75" hidden="1" x14ac:dyDescent="0.2">
      <c r="A32" s="2" t="s">
        <v>84</v>
      </c>
      <c r="B32" s="1">
        <v>940</v>
      </c>
      <c r="C32" s="94">
        <v>2764</v>
      </c>
      <c r="D32" s="1">
        <v>2.94</v>
      </c>
      <c r="E32" s="1">
        <v>29.65</v>
      </c>
      <c r="F32" s="1">
        <v>19</v>
      </c>
      <c r="G32" s="1">
        <v>52.67</v>
      </c>
      <c r="H32" s="1">
        <v>29.73</v>
      </c>
    </row>
    <row r="33" spans="1:8" ht="12.75" hidden="1" x14ac:dyDescent="0.2">
      <c r="A33" s="2" t="s">
        <v>144</v>
      </c>
      <c r="B33" s="1">
        <v>50</v>
      </c>
      <c r="C33" s="94">
        <v>250</v>
      </c>
      <c r="D33" s="1">
        <v>5</v>
      </c>
      <c r="E33" s="1">
        <v>38.46</v>
      </c>
      <c r="F33" s="1">
        <v>38.46</v>
      </c>
      <c r="G33" s="1">
        <v>108.7</v>
      </c>
      <c r="H33" s="1">
        <v>108.7</v>
      </c>
    </row>
    <row r="34" spans="1:8" ht="12.75" hidden="1" x14ac:dyDescent="0.2">
      <c r="A34" s="2" t="s">
        <v>145</v>
      </c>
      <c r="B34" s="1">
        <v>30</v>
      </c>
      <c r="C34" s="94">
        <v>90</v>
      </c>
      <c r="D34" s="1">
        <v>3</v>
      </c>
    </row>
    <row r="35" spans="1:8" ht="12.75" x14ac:dyDescent="0.2">
      <c r="A35" s="2" t="s">
        <v>85</v>
      </c>
      <c r="B35" s="1">
        <v>3030</v>
      </c>
      <c r="C35" s="94">
        <v>22327</v>
      </c>
      <c r="D35" s="1">
        <v>7.37</v>
      </c>
      <c r="E35" s="1">
        <v>114.6</v>
      </c>
      <c r="F35" s="1">
        <v>68.31</v>
      </c>
      <c r="G35" s="1">
        <v>190.63</v>
      </c>
      <c r="H35" s="1">
        <v>100.29</v>
      </c>
    </row>
    <row r="36" spans="1:8" ht="12.75" x14ac:dyDescent="0.2">
      <c r="A36" s="2" t="s">
        <v>86</v>
      </c>
      <c r="B36" s="1">
        <v>34961</v>
      </c>
      <c r="C36" s="94">
        <v>55826</v>
      </c>
      <c r="D36" s="1">
        <v>1.6</v>
      </c>
      <c r="E36" s="1">
        <v>86.43</v>
      </c>
      <c r="F36" s="1">
        <v>84.53</v>
      </c>
      <c r="G36" s="1">
        <v>99.15</v>
      </c>
      <c r="H36" s="1">
        <v>93.49</v>
      </c>
    </row>
    <row r="37" spans="1:8" ht="12.75" x14ac:dyDescent="0.2">
      <c r="A37" s="2" t="s">
        <v>87</v>
      </c>
      <c r="B37" s="1">
        <v>5740</v>
      </c>
      <c r="C37" s="94">
        <v>17185</v>
      </c>
      <c r="D37" s="1">
        <v>2.99</v>
      </c>
      <c r="E37" s="1">
        <v>142.96</v>
      </c>
      <c r="F37" s="1">
        <v>86.61</v>
      </c>
      <c r="G37" s="1">
        <v>160.94999999999999</v>
      </c>
      <c r="H37" s="1">
        <v>97.3</v>
      </c>
    </row>
    <row r="38" spans="1:8" ht="12.75" hidden="1" x14ac:dyDescent="0.2">
      <c r="A38" s="2" t="s">
        <v>88</v>
      </c>
      <c r="B38" s="1">
        <v>80</v>
      </c>
      <c r="C38" s="94">
        <v>320</v>
      </c>
      <c r="D38" s="1">
        <v>4</v>
      </c>
      <c r="E38" s="1">
        <v>400</v>
      </c>
      <c r="F38" s="1">
        <v>550</v>
      </c>
      <c r="G38" s="1">
        <v>533.33000000000004</v>
      </c>
      <c r="H38" s="1">
        <v>733.33</v>
      </c>
    </row>
    <row r="39" spans="1:8" ht="12.75" hidden="1" x14ac:dyDescent="0.2">
      <c r="A39" s="2" t="s">
        <v>89</v>
      </c>
      <c r="B39" s="1">
        <v>575</v>
      </c>
      <c r="C39" s="94">
        <v>3200</v>
      </c>
      <c r="D39" s="1">
        <v>5.57</v>
      </c>
      <c r="E39" s="1">
        <v>89.29</v>
      </c>
      <c r="F39" s="1">
        <v>104.26</v>
      </c>
      <c r="G39" s="1">
        <v>90.68</v>
      </c>
      <c r="H39" s="1">
        <v>118.97</v>
      </c>
    </row>
    <row r="40" spans="1:8" ht="12.75" x14ac:dyDescent="0.2">
      <c r="A40" s="2" t="s">
        <v>90</v>
      </c>
      <c r="B40" s="1">
        <v>2044</v>
      </c>
      <c r="C40" s="94">
        <v>37757</v>
      </c>
      <c r="D40" s="1">
        <v>18.47</v>
      </c>
      <c r="E40" s="1">
        <v>183.15</v>
      </c>
      <c r="F40" s="1">
        <v>117.44</v>
      </c>
      <c r="G40" s="1">
        <v>202.36</v>
      </c>
      <c r="H40" s="1">
        <v>121.66</v>
      </c>
    </row>
    <row r="41" spans="1:8" ht="12.75" hidden="1" x14ac:dyDescent="0.2">
      <c r="A41" s="2" t="s">
        <v>91</v>
      </c>
      <c r="B41" s="1">
        <v>30</v>
      </c>
      <c r="C41" s="94">
        <v>240</v>
      </c>
      <c r="D41" s="1">
        <v>8</v>
      </c>
      <c r="E41" s="1">
        <v>3000</v>
      </c>
      <c r="F41" s="1">
        <v>195.12</v>
      </c>
      <c r="G41" s="1">
        <v>2400</v>
      </c>
      <c r="H41" s="1">
        <v>229.03</v>
      </c>
    </row>
    <row r="42" spans="1:8" ht="12.75" hidden="1" x14ac:dyDescent="0.2">
      <c r="A42" s="2" t="s">
        <v>133</v>
      </c>
      <c r="B42" s="1">
        <v>445</v>
      </c>
      <c r="C42" s="94">
        <v>3285</v>
      </c>
      <c r="D42" s="1">
        <v>7.38</v>
      </c>
      <c r="E42" s="1">
        <v>197.78</v>
      </c>
      <c r="F42" s="1">
        <v>180</v>
      </c>
      <c r="G42" s="1">
        <v>277.22000000000003</v>
      </c>
      <c r="H42" s="1">
        <v>226.77</v>
      </c>
    </row>
    <row r="43" spans="1:8" ht="12.75" x14ac:dyDescent="0.2">
      <c r="A43" s="2" t="s">
        <v>92</v>
      </c>
      <c r="B43" s="1">
        <v>20600</v>
      </c>
      <c r="C43" s="94">
        <v>42385</v>
      </c>
      <c r="D43" s="1">
        <v>2.06</v>
      </c>
      <c r="E43" s="1">
        <v>94.11</v>
      </c>
      <c r="F43" s="1">
        <v>85.34</v>
      </c>
      <c r="G43" s="1">
        <v>95.55</v>
      </c>
      <c r="H43" s="1">
        <v>99.09</v>
      </c>
    </row>
    <row r="44" spans="1:8" ht="12.75" x14ac:dyDescent="0.2">
      <c r="A44" s="2" t="s">
        <v>93</v>
      </c>
      <c r="B44" s="1">
        <v>8307</v>
      </c>
      <c r="C44" s="94">
        <v>20516</v>
      </c>
      <c r="D44" s="1">
        <v>2.4700000000000002</v>
      </c>
      <c r="E44" s="1">
        <v>56.28</v>
      </c>
      <c r="F44" s="1">
        <v>67.52</v>
      </c>
      <c r="G44" s="1">
        <v>42.85</v>
      </c>
      <c r="H44" s="1">
        <v>53.87</v>
      </c>
    </row>
    <row r="45" spans="1:8" ht="12.75" hidden="1" x14ac:dyDescent="0.2">
      <c r="A45" s="2" t="s">
        <v>94</v>
      </c>
      <c r="B45" s="1">
        <v>1351</v>
      </c>
      <c r="C45" s="94">
        <v>12498</v>
      </c>
      <c r="D45" s="1">
        <v>9.25</v>
      </c>
      <c r="E45" s="1">
        <v>233.33</v>
      </c>
      <c r="F45" s="1">
        <v>122.63</v>
      </c>
      <c r="G45" s="1">
        <v>271.7</v>
      </c>
      <c r="H45" s="1">
        <v>134.66999999999999</v>
      </c>
    </row>
    <row r="46" spans="1:8" ht="12.75" x14ac:dyDescent="0.2">
      <c r="A46" s="2" t="s">
        <v>95</v>
      </c>
      <c r="B46" s="1">
        <v>6060</v>
      </c>
      <c r="C46" s="94">
        <v>13620</v>
      </c>
      <c r="D46" s="1">
        <v>2.25</v>
      </c>
      <c r="E46" s="1">
        <v>137.1</v>
      </c>
      <c r="F46" s="1">
        <v>151.37</v>
      </c>
      <c r="G46" s="1">
        <v>203.53</v>
      </c>
      <c r="H46" s="1">
        <v>167.23</v>
      </c>
    </row>
    <row r="47" spans="1:8" ht="12.75" hidden="1" x14ac:dyDescent="0.2">
      <c r="A47" s="2" t="s">
        <v>16</v>
      </c>
      <c r="B47" s="1">
        <v>1210</v>
      </c>
      <c r="C47" s="94">
        <v>5285</v>
      </c>
      <c r="D47" s="1">
        <v>4.37</v>
      </c>
      <c r="E47" s="1">
        <v>52.04</v>
      </c>
      <c r="F47" s="1">
        <v>59.1</v>
      </c>
      <c r="G47" s="1">
        <v>41.56</v>
      </c>
      <c r="H47" s="1">
        <v>52.06</v>
      </c>
    </row>
    <row r="48" spans="1:8" ht="12.75" hidden="1" x14ac:dyDescent="0.2">
      <c r="A48" s="2" t="s">
        <v>96</v>
      </c>
      <c r="B48" s="1">
        <v>220</v>
      </c>
      <c r="C48" s="94">
        <v>3000</v>
      </c>
      <c r="D48" s="1">
        <v>13.64</v>
      </c>
      <c r="E48" s="1">
        <v>137.5</v>
      </c>
      <c r="F48" s="1">
        <v>169.05</v>
      </c>
      <c r="G48" s="1">
        <v>126.05</v>
      </c>
      <c r="H48" s="1">
        <v>150.94</v>
      </c>
    </row>
    <row r="49" spans="1:8" ht="12.75" x14ac:dyDescent="0.2">
      <c r="A49" s="2" t="s">
        <v>97</v>
      </c>
      <c r="B49" s="1">
        <v>2522</v>
      </c>
      <c r="C49" s="94">
        <v>16846</v>
      </c>
      <c r="D49" s="1">
        <v>6.68</v>
      </c>
      <c r="E49" s="1">
        <v>146.03</v>
      </c>
      <c r="F49" s="1">
        <v>103</v>
      </c>
      <c r="G49" s="1">
        <v>177.63</v>
      </c>
      <c r="H49" s="1">
        <v>132.38</v>
      </c>
    </row>
    <row r="50" spans="1:8" ht="12.75" x14ac:dyDescent="0.2">
      <c r="A50" s="2" t="s">
        <v>98</v>
      </c>
      <c r="B50" s="1">
        <v>356200</v>
      </c>
      <c r="C50" s="94">
        <v>97271</v>
      </c>
      <c r="D50" s="1">
        <v>0.27</v>
      </c>
      <c r="E50" s="1">
        <v>101.61</v>
      </c>
      <c r="F50" s="1">
        <v>92.79</v>
      </c>
      <c r="G50" s="1">
        <v>129.94</v>
      </c>
      <c r="H50" s="1">
        <v>99.53</v>
      </c>
    </row>
    <row r="51" spans="1:8" ht="12.75" x14ac:dyDescent="0.2">
      <c r="A51" s="2" t="s">
        <v>99</v>
      </c>
      <c r="B51" s="1">
        <v>19996</v>
      </c>
      <c r="C51" s="94">
        <v>27701</v>
      </c>
      <c r="D51" s="1">
        <v>1.39</v>
      </c>
      <c r="E51" s="1">
        <v>92.45</v>
      </c>
      <c r="F51" s="1">
        <v>95.62</v>
      </c>
      <c r="G51" s="1">
        <v>121.31</v>
      </c>
      <c r="H51" s="1">
        <v>118.87</v>
      </c>
    </row>
    <row r="52" spans="1:8" ht="12.75" hidden="1" x14ac:dyDescent="0.2">
      <c r="A52" s="2" t="s">
        <v>100</v>
      </c>
      <c r="B52" s="1">
        <v>75</v>
      </c>
      <c r="C52" s="94">
        <v>275</v>
      </c>
      <c r="D52" s="1">
        <v>3.67</v>
      </c>
      <c r="E52" s="1">
        <v>125</v>
      </c>
      <c r="F52" s="1">
        <v>89.74</v>
      </c>
      <c r="G52" s="1">
        <v>261.89999999999998</v>
      </c>
      <c r="H52" s="1">
        <v>173.61</v>
      </c>
    </row>
    <row r="53" spans="1:8" ht="12.75" hidden="1" x14ac:dyDescent="0.2">
      <c r="A53" s="2" t="s">
        <v>101</v>
      </c>
      <c r="B53" s="1">
        <v>700</v>
      </c>
      <c r="C53" s="94">
        <v>1539</v>
      </c>
      <c r="D53" s="1">
        <v>2.2000000000000002</v>
      </c>
      <c r="E53" s="1">
        <v>120.69</v>
      </c>
      <c r="F53" s="1">
        <v>102.21</v>
      </c>
      <c r="G53" s="1">
        <v>201.18</v>
      </c>
      <c r="H53" s="1">
        <v>145.63</v>
      </c>
    </row>
    <row r="54" spans="1:8" ht="12.75" x14ac:dyDescent="0.2">
      <c r="A54" s="2" t="s">
        <v>102</v>
      </c>
      <c r="B54" s="1">
        <v>22262</v>
      </c>
      <c r="C54" s="94">
        <v>131299</v>
      </c>
      <c r="D54" s="1">
        <v>5.9</v>
      </c>
      <c r="E54" s="1">
        <v>149.78</v>
      </c>
      <c r="F54" s="1">
        <v>126</v>
      </c>
      <c r="G54" s="1">
        <v>216.52</v>
      </c>
      <c r="H54" s="1">
        <v>166.8</v>
      </c>
    </row>
    <row r="55" spans="1:8" ht="12.75" x14ac:dyDescent="0.2">
      <c r="A55" s="2" t="s">
        <v>103</v>
      </c>
      <c r="B55" s="1">
        <v>6754</v>
      </c>
      <c r="C55" s="94">
        <v>40275</v>
      </c>
      <c r="D55" s="1">
        <v>5.96</v>
      </c>
      <c r="E55" s="1">
        <v>160.62</v>
      </c>
      <c r="F55" s="1">
        <v>137.22999999999999</v>
      </c>
      <c r="G55" s="1">
        <v>176.68</v>
      </c>
      <c r="H55" s="1">
        <v>142.02000000000001</v>
      </c>
    </row>
    <row r="56" spans="1:8" ht="12.75" x14ac:dyDescent="0.2">
      <c r="A56" s="2" t="s">
        <v>104</v>
      </c>
      <c r="B56" s="1">
        <v>1666</v>
      </c>
      <c r="C56" s="94">
        <v>18105</v>
      </c>
      <c r="D56" s="1">
        <v>10.87</v>
      </c>
      <c r="E56" s="1">
        <v>294.87</v>
      </c>
      <c r="F56" s="1">
        <v>135.76</v>
      </c>
      <c r="G56" s="1">
        <v>306.81</v>
      </c>
      <c r="H56" s="1">
        <v>158.32</v>
      </c>
    </row>
    <row r="57" spans="1:8" ht="12.75" hidden="1" x14ac:dyDescent="0.2">
      <c r="A57" s="2" t="s">
        <v>105</v>
      </c>
      <c r="B57" s="1">
        <v>459</v>
      </c>
      <c r="C57" s="94">
        <v>6867</v>
      </c>
      <c r="D57" s="1">
        <v>14.96</v>
      </c>
      <c r="E57" s="1">
        <v>91.25</v>
      </c>
      <c r="F57" s="1">
        <v>106.27</v>
      </c>
      <c r="G57" s="1">
        <v>113.34</v>
      </c>
      <c r="H57" s="1">
        <v>124.3</v>
      </c>
    </row>
    <row r="58" spans="1:8" ht="12.75" hidden="1" x14ac:dyDescent="0.2">
      <c r="A58" s="2" t="s">
        <v>106</v>
      </c>
      <c r="B58" s="1">
        <v>200</v>
      </c>
      <c r="C58" s="94">
        <v>1400</v>
      </c>
      <c r="D58" s="1">
        <v>7</v>
      </c>
      <c r="E58" s="1">
        <v>64.52</v>
      </c>
      <c r="F58" s="1">
        <v>69.31</v>
      </c>
      <c r="G58" s="1">
        <v>91.8</v>
      </c>
      <c r="H58" s="1">
        <v>77.61</v>
      </c>
    </row>
    <row r="59" spans="1:8" ht="12.75" x14ac:dyDescent="0.2">
      <c r="A59" s="2" t="s">
        <v>107</v>
      </c>
      <c r="B59" s="1">
        <v>2376</v>
      </c>
      <c r="C59" s="94">
        <v>43828</v>
      </c>
      <c r="D59" s="1">
        <v>18.45</v>
      </c>
      <c r="E59" s="1">
        <v>185.19</v>
      </c>
      <c r="F59" s="1">
        <v>132.71</v>
      </c>
      <c r="G59" s="1">
        <v>200.39</v>
      </c>
      <c r="H59" s="1">
        <v>140.75</v>
      </c>
    </row>
    <row r="60" spans="1:8" ht="12.75" hidden="1" x14ac:dyDescent="0.2">
      <c r="A60" s="2" t="s">
        <v>108</v>
      </c>
      <c r="B60" s="1">
        <v>10</v>
      </c>
      <c r="C60" s="94">
        <v>50</v>
      </c>
      <c r="D60" s="1">
        <v>5</v>
      </c>
      <c r="E60" s="1">
        <v>50</v>
      </c>
      <c r="F60" s="1">
        <v>71.430000000000007</v>
      </c>
      <c r="G60" s="1">
        <v>41.67</v>
      </c>
      <c r="H60" s="1">
        <v>58.59</v>
      </c>
    </row>
    <row r="61" spans="1:8" ht="12.75" hidden="1" x14ac:dyDescent="0.2">
      <c r="A61" s="2" t="s">
        <v>114</v>
      </c>
      <c r="B61" s="1">
        <v>300</v>
      </c>
      <c r="C61" s="94">
        <v>3750</v>
      </c>
      <c r="D61" s="1">
        <v>12.5</v>
      </c>
      <c r="E61" s="1">
        <v>42.86</v>
      </c>
      <c r="F61" s="1">
        <v>50</v>
      </c>
      <c r="G61" s="1">
        <v>76.53</v>
      </c>
      <c r="H61" s="1">
        <v>66.67</v>
      </c>
    </row>
    <row r="62" spans="1:8" ht="12.75" hidden="1" x14ac:dyDescent="0.2">
      <c r="A62" s="2" t="s">
        <v>109</v>
      </c>
      <c r="B62" s="1">
        <v>1000</v>
      </c>
      <c r="C62" s="94">
        <v>6700</v>
      </c>
      <c r="D62" s="1">
        <v>6.7</v>
      </c>
      <c r="E62" s="1">
        <v>250</v>
      </c>
      <c r="F62" s="1">
        <v>154.16999999999999</v>
      </c>
      <c r="G62" s="1">
        <v>279.17</v>
      </c>
      <c r="H62" s="1">
        <v>139.71</v>
      </c>
    </row>
  </sheetData>
  <autoFilter ref="A1:H62">
    <filterColumn colId="2">
      <top10 val="25" filterVal="13620"/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C29" sqref="C29"/>
    </sheetView>
  </sheetViews>
  <sheetFormatPr defaultColWidth="9.140625" defaultRowHeight="12" x14ac:dyDescent="0.2"/>
  <cols>
    <col min="1" max="1" width="1.28515625" customWidth="1"/>
    <col min="2" max="2" width="35.42578125" customWidth="1"/>
    <col min="3" max="3" width="12.85546875" customWidth="1"/>
    <col min="4" max="4" width="13.42578125" customWidth="1"/>
    <col min="5" max="5" width="9.7109375" customWidth="1"/>
    <col min="6" max="6" width="9.42578125" bestFit="1" customWidth="1"/>
    <col min="7" max="7" width="8.85546875" customWidth="1"/>
    <col min="8" max="8" width="4.7109375" customWidth="1"/>
  </cols>
  <sheetData>
    <row r="1" spans="1:8" ht="12" customHeight="1" x14ac:dyDescent="0.2">
      <c r="A1" s="3"/>
      <c r="B1" s="16" t="s">
        <v>22</v>
      </c>
      <c r="C1" s="16"/>
      <c r="D1" s="3"/>
      <c r="E1" s="3"/>
      <c r="F1" s="3"/>
      <c r="G1" s="3"/>
      <c r="H1" s="3"/>
    </row>
    <row r="2" spans="1:8" ht="14.25" customHeight="1" x14ac:dyDescent="0.2">
      <c r="A2" s="3"/>
      <c r="B2" s="17" t="s">
        <v>21</v>
      </c>
      <c r="C2" s="17"/>
      <c r="D2" s="3"/>
      <c r="E2" s="3"/>
      <c r="F2" s="3"/>
      <c r="G2" s="3"/>
      <c r="H2" s="3"/>
    </row>
    <row r="3" spans="1:8" ht="12" customHeight="1" x14ac:dyDescent="0.2">
      <c r="A3" s="5"/>
      <c r="B3" s="5"/>
      <c r="C3" s="5"/>
      <c r="D3" s="5"/>
      <c r="E3" s="5"/>
      <c r="F3" s="5"/>
      <c r="G3" s="5"/>
      <c r="H3" s="5"/>
    </row>
    <row r="4" spans="1:8" x14ac:dyDescent="0.2">
      <c r="A4" s="5"/>
      <c r="B4" s="5"/>
      <c r="C4" s="5"/>
      <c r="D4" s="5" t="s">
        <v>20</v>
      </c>
      <c r="E4" s="5"/>
      <c r="F4" s="5"/>
      <c r="G4" s="5"/>
      <c r="H4" s="5"/>
    </row>
    <row r="5" spans="1:8" ht="13.5" x14ac:dyDescent="0.25">
      <c r="A5" s="5"/>
      <c r="B5" s="6" t="s">
        <v>13</v>
      </c>
      <c r="C5" s="5"/>
      <c r="D5" s="15">
        <f>'tabele1,2-03.2022'!D8</f>
        <v>1109191</v>
      </c>
      <c r="E5" s="5"/>
      <c r="F5" s="5"/>
      <c r="G5" s="5"/>
      <c r="H5" s="5"/>
    </row>
    <row r="6" spans="1:8" ht="13.5" customHeight="1" x14ac:dyDescent="0.25">
      <c r="A6" s="5"/>
      <c r="B6" s="91" t="s">
        <v>37</v>
      </c>
      <c r="C6" s="5">
        <f>D6/$D$5*100</f>
        <v>2.0833201856127572</v>
      </c>
      <c r="D6" s="13">
        <f>'tabele1,2-03.2022'!D10</f>
        <v>23108</v>
      </c>
      <c r="E6" s="5"/>
      <c r="F6" s="5"/>
      <c r="G6" s="5"/>
      <c r="H6" s="5"/>
    </row>
    <row r="7" spans="1:8" ht="12.75" customHeight="1" x14ac:dyDescent="0.25">
      <c r="A7" s="5"/>
      <c r="B7" s="6" t="s">
        <v>31</v>
      </c>
      <c r="C7" s="5">
        <f t="shared" ref="C7:C14" si="0">D7/$D$5*100</f>
        <v>40.807489422470972</v>
      </c>
      <c r="D7" s="13">
        <f>'tabele1,2-03.2022'!D11</f>
        <v>452633</v>
      </c>
      <c r="E7" s="5"/>
      <c r="F7" s="5"/>
      <c r="G7" s="5"/>
      <c r="H7" s="5"/>
    </row>
    <row r="8" spans="1:8" ht="13.5" customHeight="1" x14ac:dyDescent="0.25">
      <c r="A8" s="5"/>
      <c r="B8" s="6" t="s">
        <v>32</v>
      </c>
      <c r="C8" s="5">
        <f t="shared" si="0"/>
        <v>20.660012567718276</v>
      </c>
      <c r="D8" s="13">
        <f>'tabele1,2-03.2022'!D12</f>
        <v>229159</v>
      </c>
      <c r="E8" s="5"/>
      <c r="F8" s="5"/>
      <c r="G8" s="5"/>
      <c r="H8" s="5"/>
    </row>
    <row r="9" spans="1:8" ht="12" customHeight="1" x14ac:dyDescent="0.25">
      <c r="A9" s="5"/>
      <c r="B9" s="6" t="s">
        <v>33</v>
      </c>
      <c r="C9" s="5">
        <f t="shared" si="0"/>
        <v>0.47647339367160391</v>
      </c>
      <c r="D9" s="13">
        <f>'tabele1,2-03.2022'!D13</f>
        <v>5285</v>
      </c>
      <c r="E9" s="5"/>
      <c r="F9" s="5"/>
      <c r="G9" s="5"/>
      <c r="H9" s="5"/>
    </row>
    <row r="10" spans="1:8" ht="14.25" customHeight="1" x14ac:dyDescent="0.25">
      <c r="A10" s="5"/>
      <c r="B10" s="6" t="s">
        <v>41</v>
      </c>
      <c r="C10" s="5">
        <f t="shared" si="0"/>
        <v>0.27046739470478937</v>
      </c>
      <c r="D10" s="13">
        <f>'tabele1,2-03.2022'!D20</f>
        <v>3000</v>
      </c>
      <c r="E10" s="5"/>
      <c r="F10" s="5"/>
      <c r="G10" s="5"/>
      <c r="H10" s="5"/>
    </row>
    <row r="11" spans="1:8" ht="14.25" customHeight="1" x14ac:dyDescent="0.25">
      <c r="A11" s="5"/>
      <c r="B11" s="6" t="s">
        <v>38</v>
      </c>
      <c r="C11" s="5">
        <f t="shared" si="0"/>
        <v>20.506928022315364</v>
      </c>
      <c r="D11" s="20">
        <f>'tabele1,2-03.2022'!D16+'tabele1,2-03.2022'!D17</f>
        <v>227461</v>
      </c>
      <c r="E11" s="5"/>
      <c r="F11" s="5"/>
      <c r="G11" s="5"/>
      <c r="H11" s="5"/>
    </row>
    <row r="12" spans="1:8" ht="14.25" customHeight="1" x14ac:dyDescent="0.25">
      <c r="A12" s="5"/>
      <c r="B12" s="6" t="s">
        <v>34</v>
      </c>
      <c r="C12" s="5">
        <f t="shared" si="0"/>
        <v>10.288309227175482</v>
      </c>
      <c r="D12" s="20">
        <f>'tabele1,2-03.2022'!D14+'tabele1,2-03.2022'!D15</f>
        <v>114117</v>
      </c>
      <c r="E12" s="5"/>
      <c r="F12" s="5"/>
      <c r="G12" s="5"/>
      <c r="H12" s="5"/>
    </row>
    <row r="13" spans="1:8" ht="15" customHeight="1" x14ac:dyDescent="0.25">
      <c r="A13" s="5"/>
      <c r="B13" s="6" t="s">
        <v>35</v>
      </c>
      <c r="C13" s="5">
        <f t="shared" si="0"/>
        <v>3.9648716947757423</v>
      </c>
      <c r="D13" s="13">
        <f>'tabele1,2-03.2022'!D18</f>
        <v>43978</v>
      </c>
      <c r="E13" s="5"/>
      <c r="F13" s="5"/>
      <c r="G13" s="5"/>
      <c r="H13" s="5"/>
    </row>
    <row r="14" spans="1:8" ht="15" customHeight="1" x14ac:dyDescent="0.25">
      <c r="A14" s="5"/>
      <c r="B14" s="6" t="s">
        <v>36</v>
      </c>
      <c r="C14" s="5">
        <f t="shared" si="0"/>
        <v>0.9421280915550162</v>
      </c>
      <c r="D14" s="13">
        <f>'tabele1,2-03.2022'!D19</f>
        <v>10450</v>
      </c>
      <c r="E14" s="5"/>
      <c r="F14" s="5"/>
      <c r="G14" s="5"/>
      <c r="H14" s="5"/>
    </row>
    <row r="15" spans="1:8" ht="15" customHeight="1" x14ac:dyDescent="0.2">
      <c r="A15" s="5"/>
      <c r="B15" s="5"/>
      <c r="C15" s="5">
        <f>C6+C7+C8+C9+C10+C11+C12+C13+C14</f>
        <v>100.00000000000001</v>
      </c>
      <c r="D15" s="5"/>
      <c r="E15" s="10"/>
      <c r="F15" s="5"/>
      <c r="G15" s="5"/>
      <c r="H15" s="5"/>
    </row>
    <row r="16" spans="1:8" ht="15" customHeight="1" x14ac:dyDescent="0.25">
      <c r="A16" s="5"/>
      <c r="B16" s="6"/>
      <c r="C16" s="5"/>
      <c r="D16" s="5">
        <f>D5</f>
        <v>1109191</v>
      </c>
      <c r="E16" s="5"/>
      <c r="F16" s="5"/>
      <c r="G16" s="5"/>
      <c r="H16" s="5"/>
    </row>
    <row r="17" spans="1:8" ht="12" customHeight="1" x14ac:dyDescent="0.25">
      <c r="A17" s="5"/>
      <c r="B17" s="6" t="s">
        <v>42</v>
      </c>
      <c r="C17" s="9">
        <f>C7</f>
        <v>40.807489422470972</v>
      </c>
      <c r="D17" s="8">
        <f>D7</f>
        <v>452633</v>
      </c>
      <c r="E17" s="5"/>
      <c r="F17" s="5"/>
      <c r="G17" s="5"/>
      <c r="H17" s="5"/>
    </row>
    <row r="18" spans="1:8" ht="15" customHeight="1" x14ac:dyDescent="0.25">
      <c r="A18" s="5"/>
      <c r="B18" s="6" t="s">
        <v>43</v>
      </c>
      <c r="C18" s="9">
        <f>D18/D16*100</f>
        <v>20.660012567718276</v>
      </c>
      <c r="D18" s="8">
        <f>D8</f>
        <v>229159</v>
      </c>
      <c r="E18" s="5"/>
      <c r="F18" s="5"/>
      <c r="G18" s="5"/>
      <c r="H18" s="5"/>
    </row>
    <row r="19" spans="1:8" ht="15" customHeight="1" x14ac:dyDescent="0.25">
      <c r="A19" s="5"/>
      <c r="B19" s="6" t="s">
        <v>45</v>
      </c>
      <c r="C19" s="9">
        <f>D19/D16*100</f>
        <v>20.506928022315364</v>
      </c>
      <c r="D19" s="8">
        <f>D11</f>
        <v>227461</v>
      </c>
      <c r="E19" s="5"/>
      <c r="F19" s="5"/>
      <c r="G19" s="5"/>
      <c r="H19" s="5"/>
    </row>
    <row r="20" spans="1:8" ht="15" customHeight="1" x14ac:dyDescent="0.25">
      <c r="A20" s="5"/>
      <c r="B20" s="6" t="s">
        <v>44</v>
      </c>
      <c r="C20" s="9">
        <f>D20/D16*100</f>
        <v>10.288309227175482</v>
      </c>
      <c r="D20" s="8">
        <f>D12</f>
        <v>114117</v>
      </c>
      <c r="E20" s="5"/>
      <c r="F20" s="5"/>
      <c r="G20" s="5"/>
      <c r="H20" s="5"/>
    </row>
    <row r="21" spans="1:8" ht="15" customHeight="1" x14ac:dyDescent="0.25">
      <c r="A21" s="5"/>
      <c r="B21" s="91" t="s">
        <v>37</v>
      </c>
      <c r="C21" s="9">
        <f>D21/D16*100</f>
        <v>2.0833201856127572</v>
      </c>
      <c r="D21" s="8">
        <f>D6</f>
        <v>23108</v>
      </c>
      <c r="E21" s="5"/>
      <c r="F21" s="5"/>
      <c r="G21" s="5"/>
      <c r="H21" s="5"/>
    </row>
    <row r="22" spans="1:8" ht="15" customHeight="1" x14ac:dyDescent="0.25">
      <c r="A22" s="5"/>
      <c r="B22" s="6" t="s">
        <v>46</v>
      </c>
      <c r="C22" s="9">
        <f>D22/D16*100</f>
        <v>5.6539405747071516</v>
      </c>
      <c r="D22" s="8">
        <f>D10+D13+D14+D9</f>
        <v>62713</v>
      </c>
      <c r="E22" s="5"/>
      <c r="F22" s="5"/>
      <c r="G22" s="5"/>
      <c r="H22" s="5"/>
    </row>
    <row r="23" spans="1:8" ht="15" customHeight="1" x14ac:dyDescent="0.25">
      <c r="A23" s="5"/>
      <c r="B23" s="6"/>
      <c r="C23" s="7">
        <v>100</v>
      </c>
      <c r="D23" s="8">
        <f>D17+D18+D20+D19+D21+D22</f>
        <v>1109191</v>
      </c>
      <c r="E23" s="5"/>
      <c r="F23" s="5"/>
      <c r="G23" s="5"/>
      <c r="H23" s="5"/>
    </row>
    <row r="24" spans="1:8" ht="15" customHeight="1" x14ac:dyDescent="0.25">
      <c r="A24" s="5"/>
      <c r="B24" s="6"/>
      <c r="C24" s="7"/>
      <c r="D24" s="8"/>
      <c r="E24" s="5"/>
      <c r="F24" s="5"/>
      <c r="G24" s="5"/>
      <c r="H24" s="5"/>
    </row>
    <row r="25" spans="1:8" ht="9" customHeight="1" x14ac:dyDescent="0.25">
      <c r="A25" s="5"/>
      <c r="B25" s="6"/>
      <c r="C25" s="7"/>
      <c r="D25" s="8"/>
      <c r="E25" s="5"/>
      <c r="F25" s="5"/>
      <c r="G25" s="5"/>
      <c r="H25" s="5"/>
    </row>
    <row r="26" spans="1:8" ht="13.9" customHeight="1" x14ac:dyDescent="0.2">
      <c r="A26" s="3"/>
      <c r="B26" s="3"/>
      <c r="C26" s="3"/>
      <c r="D26" s="18"/>
      <c r="E26" s="3"/>
      <c r="F26" s="3"/>
      <c r="G26" s="3"/>
      <c r="H26" s="3"/>
    </row>
    <row r="27" spans="1:8" ht="13.9" customHeight="1" x14ac:dyDescent="0.2">
      <c r="A27" s="3"/>
      <c r="B27" s="3"/>
      <c r="C27" s="4"/>
      <c r="D27" s="19"/>
      <c r="E27" s="3"/>
      <c r="F27" s="3"/>
      <c r="G27" s="3"/>
      <c r="H27" s="3"/>
    </row>
    <row r="28" spans="1:8" ht="6.75" customHeight="1" x14ac:dyDescent="0.2">
      <c r="A28" s="3"/>
      <c r="B28" s="3"/>
      <c r="C28" s="3"/>
      <c r="D28" s="3"/>
      <c r="E28" s="3"/>
      <c r="F28" s="3"/>
      <c r="G28" s="3"/>
      <c r="H28" s="3"/>
    </row>
    <row r="29" spans="1:8" ht="7.5" customHeight="1" x14ac:dyDescent="0.2"/>
    <row r="30" spans="1:8" ht="13.15" customHeight="1" x14ac:dyDescent="0.2"/>
    <row r="31" spans="1:8" ht="33.6" customHeight="1" x14ac:dyDescent="0.2"/>
    <row r="32" spans="1:8" ht="25.9" customHeight="1" x14ac:dyDescent="0.2"/>
    <row r="33" spans="4:4" ht="13.15" customHeight="1" x14ac:dyDescent="0.2">
      <c r="D33" s="14">
        <v>201740</v>
      </c>
    </row>
    <row r="34" spans="4:4" ht="15" customHeight="1" x14ac:dyDescent="0.2"/>
    <row r="35" spans="4:4" ht="15" customHeight="1" x14ac:dyDescent="0.2"/>
    <row r="36" spans="4:4" ht="15" customHeight="1" x14ac:dyDescent="0.2"/>
    <row r="37" spans="4:4" ht="15" customHeight="1" x14ac:dyDescent="0.2"/>
    <row r="38" spans="4:4" ht="15" customHeight="1" x14ac:dyDescent="0.2"/>
    <row r="39" spans="4:4" ht="15" customHeight="1" x14ac:dyDescent="0.2"/>
    <row r="40" spans="4:4" ht="15" customHeight="1" x14ac:dyDescent="0.2"/>
    <row r="41" spans="4:4" ht="15" customHeight="1" x14ac:dyDescent="0.2"/>
    <row r="42" spans="4:4" ht="15" customHeight="1" x14ac:dyDescent="0.2"/>
    <row r="43" spans="4:4" ht="15" customHeight="1" x14ac:dyDescent="0.2"/>
    <row r="44" spans="4:4" ht="15" customHeight="1" x14ac:dyDescent="0.2"/>
    <row r="45" spans="4:4" ht="15" customHeight="1" x14ac:dyDescent="0.2"/>
    <row r="46" spans="4:4" ht="15" customHeight="1" x14ac:dyDescent="0.2"/>
    <row r="47" spans="4:4" ht="15" customHeight="1" x14ac:dyDescent="0.2"/>
    <row r="48" spans="4:4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M40" sqref="M40"/>
    </sheetView>
  </sheetViews>
  <sheetFormatPr defaultColWidth="9.140625" defaultRowHeight="12.75" x14ac:dyDescent="0.25"/>
  <cols>
    <col min="1" max="1" width="19.85546875" style="24" customWidth="1"/>
    <col min="2" max="2" width="10.42578125" style="24" customWidth="1"/>
    <col min="3" max="3" width="10.85546875" style="24" customWidth="1"/>
    <col min="4" max="4" width="12.28515625" style="24" customWidth="1"/>
    <col min="5" max="5" width="12" style="24" customWidth="1"/>
    <col min="6" max="8" width="13" style="24" customWidth="1"/>
    <col min="9" max="9" width="13" style="83" customWidth="1"/>
    <col min="10" max="10" width="17.28515625" style="83" customWidth="1"/>
    <col min="11" max="16384" width="9.140625" style="83"/>
  </cols>
  <sheetData>
    <row r="1" spans="1:10" s="24" customFormat="1" x14ac:dyDescent="0.25">
      <c r="A1" s="22" t="s">
        <v>29</v>
      </c>
      <c r="B1" s="23"/>
      <c r="C1" s="23"/>
      <c r="D1" s="23"/>
      <c r="E1" s="23"/>
      <c r="F1" s="23"/>
      <c r="G1" s="23"/>
      <c r="H1" s="23"/>
    </row>
    <row r="2" spans="1:10" s="24" customFormat="1" x14ac:dyDescent="0.25">
      <c r="A2" s="96" t="s">
        <v>39</v>
      </c>
      <c r="B2" s="96"/>
      <c r="C2" s="96"/>
      <c r="D2" s="96"/>
      <c r="E2" s="96"/>
      <c r="F2" s="96"/>
      <c r="G2" s="96"/>
      <c r="H2" s="96"/>
    </row>
    <row r="3" spans="1:10" s="28" customFormat="1" ht="12.75" customHeight="1" x14ac:dyDescent="0.25">
      <c r="A3" s="25"/>
      <c r="B3" s="97" t="s">
        <v>126</v>
      </c>
      <c r="C3" s="100" t="s">
        <v>127</v>
      </c>
      <c r="D3" s="100" t="s">
        <v>129</v>
      </c>
      <c r="E3" s="103" t="s">
        <v>18</v>
      </c>
      <c r="F3" s="104"/>
      <c r="G3" s="103" t="s">
        <v>19</v>
      </c>
      <c r="H3" s="104"/>
      <c r="I3" s="26"/>
      <c r="J3" s="27"/>
    </row>
    <row r="4" spans="1:10" s="28" customFormat="1" ht="12.75" customHeight="1" x14ac:dyDescent="0.25">
      <c r="A4" s="29"/>
      <c r="B4" s="98"/>
      <c r="C4" s="101"/>
      <c r="D4" s="101"/>
      <c r="E4" s="105" t="s">
        <v>17</v>
      </c>
      <c r="F4" s="106"/>
      <c r="G4" s="105" t="s">
        <v>1</v>
      </c>
      <c r="H4" s="106"/>
      <c r="I4" s="30"/>
      <c r="J4" s="31"/>
    </row>
    <row r="5" spans="1:10" s="28" customFormat="1" x14ac:dyDescent="0.25">
      <c r="A5" s="29"/>
      <c r="B5" s="98"/>
      <c r="C5" s="101"/>
      <c r="D5" s="101"/>
      <c r="E5" s="32" t="s">
        <v>140</v>
      </c>
      <c r="F5" s="33" t="s">
        <v>142</v>
      </c>
      <c r="G5" s="32" t="s">
        <v>140</v>
      </c>
      <c r="H5" s="33" t="s">
        <v>142</v>
      </c>
      <c r="I5" s="30"/>
      <c r="J5" s="31"/>
    </row>
    <row r="6" spans="1:10" s="28" customFormat="1" x14ac:dyDescent="0.25">
      <c r="A6" s="34"/>
      <c r="B6" s="99"/>
      <c r="C6" s="102"/>
      <c r="D6" s="102"/>
      <c r="E6" s="35" t="s">
        <v>141</v>
      </c>
      <c r="F6" s="36" t="s">
        <v>143</v>
      </c>
      <c r="G6" s="35" t="s">
        <v>141</v>
      </c>
      <c r="H6" s="36" t="s">
        <v>143</v>
      </c>
      <c r="I6" s="37"/>
      <c r="J6" s="38"/>
    </row>
    <row r="7" spans="1:10" s="24" customFormat="1" x14ac:dyDescent="0.25">
      <c r="A7" s="39"/>
      <c r="B7" s="40"/>
      <c r="C7" s="41"/>
      <c r="D7" s="42"/>
      <c r="E7" s="43"/>
      <c r="F7" s="44"/>
      <c r="G7" s="45"/>
      <c r="H7" s="46"/>
      <c r="I7" s="47"/>
    </row>
    <row r="8" spans="1:10" s="24" customFormat="1" x14ac:dyDescent="0.25">
      <c r="A8" s="48" t="s">
        <v>13</v>
      </c>
      <c r="B8" s="40"/>
      <c r="C8" s="49"/>
      <c r="D8" s="93">
        <v>1109191</v>
      </c>
      <c r="E8" s="50"/>
      <c r="F8" s="50"/>
      <c r="G8" s="51">
        <v>118.75</v>
      </c>
      <c r="H8" s="51">
        <v>106.65</v>
      </c>
      <c r="I8" s="109" t="s">
        <v>2</v>
      </c>
      <c r="J8" s="110"/>
    </row>
    <row r="9" spans="1:10" s="24" customFormat="1" x14ac:dyDescent="0.25">
      <c r="A9" s="21"/>
      <c r="B9" s="40"/>
      <c r="C9" s="52"/>
      <c r="D9" s="53"/>
      <c r="E9" s="54"/>
      <c r="F9" s="54"/>
      <c r="G9" s="55"/>
      <c r="H9" s="55"/>
      <c r="I9" s="111"/>
      <c r="J9" s="112"/>
    </row>
    <row r="10" spans="1:10" s="24" customFormat="1" ht="12.75" customHeight="1" x14ac:dyDescent="0.25">
      <c r="A10" s="21" t="s">
        <v>14</v>
      </c>
      <c r="B10" s="56" t="s">
        <v>8</v>
      </c>
      <c r="C10" s="57">
        <v>18252</v>
      </c>
      <c r="D10" s="57">
        <v>23108</v>
      </c>
      <c r="E10" s="58">
        <v>144.46</v>
      </c>
      <c r="F10" s="58">
        <v>86.84</v>
      </c>
      <c r="G10" s="58">
        <v>174.82</v>
      </c>
      <c r="H10" s="58">
        <v>113.53</v>
      </c>
      <c r="I10" s="107" t="s">
        <v>3</v>
      </c>
      <c r="J10" s="108"/>
    </row>
    <row r="11" spans="1:10" s="24" customFormat="1" x14ac:dyDescent="0.25">
      <c r="A11" s="21" t="s">
        <v>0</v>
      </c>
      <c r="B11" s="56" t="s">
        <v>8</v>
      </c>
      <c r="C11" s="57">
        <v>180122</v>
      </c>
      <c r="D11" s="57">
        <v>452633</v>
      </c>
      <c r="E11" s="58">
        <v>78.95</v>
      </c>
      <c r="F11" s="58">
        <v>83.13</v>
      </c>
      <c r="G11" s="58">
        <v>97.19</v>
      </c>
      <c r="H11" s="58">
        <v>97.27</v>
      </c>
      <c r="I11" s="107" t="s">
        <v>4</v>
      </c>
      <c r="J11" s="108"/>
    </row>
    <row r="12" spans="1:10" s="28" customFormat="1" x14ac:dyDescent="0.25">
      <c r="A12" s="21" t="s">
        <v>15</v>
      </c>
      <c r="B12" s="56" t="s">
        <v>8</v>
      </c>
      <c r="C12" s="59">
        <v>83223</v>
      </c>
      <c r="D12" s="59">
        <v>229159</v>
      </c>
      <c r="E12" s="60">
        <v>91.69</v>
      </c>
      <c r="F12" s="60">
        <v>86.1</v>
      </c>
      <c r="G12" s="60">
        <v>111.42</v>
      </c>
      <c r="H12" s="60">
        <v>96.92</v>
      </c>
      <c r="I12" s="107" t="s">
        <v>5</v>
      </c>
      <c r="J12" s="108"/>
    </row>
    <row r="13" spans="1:10" s="24" customFormat="1" x14ac:dyDescent="0.25">
      <c r="A13" s="21" t="s">
        <v>16</v>
      </c>
      <c r="B13" s="56" t="s">
        <v>8</v>
      </c>
      <c r="C13" s="57">
        <v>1210</v>
      </c>
      <c r="D13" s="57">
        <v>5285</v>
      </c>
      <c r="E13" s="58">
        <v>52.04</v>
      </c>
      <c r="F13" s="58">
        <v>59.1</v>
      </c>
      <c r="G13" s="58">
        <v>41.56</v>
      </c>
      <c r="H13" s="58">
        <v>52.06</v>
      </c>
      <c r="I13" s="113" t="s">
        <v>6</v>
      </c>
      <c r="J13" s="114"/>
    </row>
    <row r="14" spans="1:10" s="61" customFormat="1" x14ac:dyDescent="0.25">
      <c r="A14" s="21" t="s">
        <v>116</v>
      </c>
      <c r="B14" s="56" t="s">
        <v>8</v>
      </c>
      <c r="C14" s="59">
        <v>2522</v>
      </c>
      <c r="D14" s="59">
        <v>16846</v>
      </c>
      <c r="E14" s="60">
        <v>146.03</v>
      </c>
      <c r="F14" s="60">
        <v>103.14</v>
      </c>
      <c r="G14" s="60">
        <v>177.63</v>
      </c>
      <c r="H14" s="60">
        <v>132.47</v>
      </c>
      <c r="I14" s="107" t="s">
        <v>122</v>
      </c>
      <c r="J14" s="108"/>
    </row>
    <row r="15" spans="1:10" s="24" customFormat="1" ht="12.75" customHeight="1" x14ac:dyDescent="0.25">
      <c r="A15" s="21" t="s">
        <v>117</v>
      </c>
      <c r="B15" s="56" t="s">
        <v>23</v>
      </c>
      <c r="C15" s="59">
        <v>356200</v>
      </c>
      <c r="D15" s="59">
        <v>97271</v>
      </c>
      <c r="E15" s="60">
        <v>101.61</v>
      </c>
      <c r="F15" s="60">
        <v>92.79</v>
      </c>
      <c r="G15" s="60">
        <v>129.94</v>
      </c>
      <c r="H15" s="60">
        <v>99.53</v>
      </c>
      <c r="I15" s="107" t="s">
        <v>26</v>
      </c>
      <c r="J15" s="108"/>
    </row>
    <row r="16" spans="1:10" s="24" customFormat="1" ht="12.75" customHeight="1" x14ac:dyDescent="0.25">
      <c r="A16" s="21" t="s">
        <v>118</v>
      </c>
      <c r="B16" s="56" t="s">
        <v>51</v>
      </c>
      <c r="C16" s="59">
        <v>20071</v>
      </c>
      <c r="D16" s="59">
        <v>27976</v>
      </c>
      <c r="E16" s="60">
        <v>92.54</v>
      </c>
      <c r="F16" s="60">
        <v>95.61</v>
      </c>
      <c r="G16" s="60">
        <v>121.96</v>
      </c>
      <c r="H16" s="60">
        <v>119.15</v>
      </c>
      <c r="I16" s="107" t="s">
        <v>123</v>
      </c>
      <c r="J16" s="108"/>
    </row>
    <row r="17" spans="1:10" s="24" customFormat="1" ht="12.75" customHeight="1" x14ac:dyDescent="0.25">
      <c r="A17" s="21" t="s">
        <v>119</v>
      </c>
      <c r="B17" s="56" t="s">
        <v>8</v>
      </c>
      <c r="C17" s="57">
        <v>32041</v>
      </c>
      <c r="D17" s="57">
        <v>199485</v>
      </c>
      <c r="E17" s="58">
        <v>152.38999999999999</v>
      </c>
      <c r="F17" s="58">
        <v>126.93</v>
      </c>
      <c r="G17" s="58">
        <v>204.21</v>
      </c>
      <c r="H17" s="58">
        <v>155.97999999999999</v>
      </c>
      <c r="I17" s="107" t="s">
        <v>124</v>
      </c>
      <c r="J17" s="108"/>
    </row>
    <row r="18" spans="1:10" s="24" customFormat="1" ht="12.75" customHeight="1" x14ac:dyDescent="0.25">
      <c r="A18" s="21" t="s">
        <v>120</v>
      </c>
      <c r="B18" s="56" t="s">
        <v>8</v>
      </c>
      <c r="C18" s="57">
        <v>2386</v>
      </c>
      <c r="D18" s="57">
        <v>43978</v>
      </c>
      <c r="E18" s="58">
        <v>183.12</v>
      </c>
      <c r="F18" s="58">
        <v>132.22</v>
      </c>
      <c r="G18" s="58">
        <v>199.53</v>
      </c>
      <c r="H18" s="58">
        <v>140.51</v>
      </c>
      <c r="I18" s="107" t="s">
        <v>7</v>
      </c>
      <c r="J18" s="108"/>
    </row>
    <row r="19" spans="1:10" s="24" customFormat="1" x14ac:dyDescent="0.25">
      <c r="A19" s="21" t="s">
        <v>121</v>
      </c>
      <c r="B19" s="56" t="s">
        <v>8</v>
      </c>
      <c r="C19" s="57">
        <v>1300</v>
      </c>
      <c r="D19" s="57">
        <v>10450</v>
      </c>
      <c r="E19" s="58">
        <v>118.18</v>
      </c>
      <c r="F19" s="58">
        <v>117.57</v>
      </c>
      <c r="G19" s="58">
        <v>143.15</v>
      </c>
      <c r="H19" s="58">
        <v>110.36</v>
      </c>
      <c r="I19" s="107" t="s">
        <v>125</v>
      </c>
      <c r="J19" s="108"/>
    </row>
    <row r="20" spans="1:10" s="24" customFormat="1" x14ac:dyDescent="0.25">
      <c r="A20" s="85" t="s">
        <v>96</v>
      </c>
      <c r="B20" s="56" t="s">
        <v>51</v>
      </c>
      <c r="C20" s="86">
        <v>220</v>
      </c>
      <c r="D20" s="86">
        <v>3000</v>
      </c>
      <c r="E20" s="88">
        <v>137.5</v>
      </c>
      <c r="F20" s="87">
        <v>169.05</v>
      </c>
      <c r="G20" s="88">
        <v>126.05</v>
      </c>
      <c r="H20" s="92">
        <v>150.94</v>
      </c>
      <c r="I20" s="107" t="s">
        <v>139</v>
      </c>
      <c r="J20" s="108"/>
    </row>
    <row r="21" spans="1:10" s="24" customFormat="1" x14ac:dyDescent="0.25">
      <c r="A21" s="62"/>
      <c r="B21" s="39"/>
      <c r="C21" s="63"/>
      <c r="D21" s="63"/>
      <c r="E21" s="63"/>
      <c r="F21" s="64"/>
      <c r="G21" s="65"/>
      <c r="H21" s="63"/>
    </row>
    <row r="22" spans="1:10" s="24" customFormat="1" x14ac:dyDescent="0.25">
      <c r="A22" s="118" t="s">
        <v>30</v>
      </c>
      <c r="B22" s="119"/>
      <c r="C22" s="119"/>
      <c r="D22" s="119"/>
      <c r="E22" s="119"/>
      <c r="F22" s="119"/>
      <c r="G22" s="119"/>
      <c r="H22" s="119"/>
    </row>
    <row r="23" spans="1:10" s="24" customFormat="1" x14ac:dyDescent="0.25">
      <c r="A23" s="96" t="s">
        <v>40</v>
      </c>
      <c r="B23" s="96"/>
      <c r="C23" s="96"/>
      <c r="D23" s="96"/>
      <c r="E23" s="96"/>
      <c r="F23" s="96"/>
      <c r="G23" s="66"/>
      <c r="H23" s="23"/>
    </row>
    <row r="24" spans="1:10" s="28" customFormat="1" ht="12.75" customHeight="1" x14ac:dyDescent="0.2">
      <c r="A24" s="120"/>
      <c r="B24" s="100" t="s">
        <v>130</v>
      </c>
      <c r="C24" s="100" t="s">
        <v>131</v>
      </c>
      <c r="D24" s="100" t="s">
        <v>128</v>
      </c>
      <c r="E24" s="100" t="s">
        <v>132</v>
      </c>
      <c r="F24" s="103" t="s">
        <v>18</v>
      </c>
      <c r="G24" s="104"/>
      <c r="H24" s="103" t="s">
        <v>19</v>
      </c>
      <c r="I24" s="104"/>
      <c r="J24" s="115"/>
    </row>
    <row r="25" spans="1:10" s="28" customFormat="1" ht="12.75" customHeight="1" x14ac:dyDescent="0.2">
      <c r="A25" s="121"/>
      <c r="B25" s="101"/>
      <c r="C25" s="101"/>
      <c r="D25" s="101"/>
      <c r="E25" s="101"/>
      <c r="F25" s="105" t="s">
        <v>17</v>
      </c>
      <c r="G25" s="106"/>
      <c r="H25" s="105" t="s">
        <v>1</v>
      </c>
      <c r="I25" s="106"/>
      <c r="J25" s="116"/>
    </row>
    <row r="26" spans="1:10" s="28" customFormat="1" x14ac:dyDescent="0.25">
      <c r="A26" s="121"/>
      <c r="B26" s="101"/>
      <c r="C26" s="101"/>
      <c r="D26" s="101"/>
      <c r="E26" s="101"/>
      <c r="F26" s="32" t="s">
        <v>140</v>
      </c>
      <c r="G26" s="33" t="s">
        <v>142</v>
      </c>
      <c r="H26" s="32" t="s">
        <v>140</v>
      </c>
      <c r="I26" s="33" t="s">
        <v>142</v>
      </c>
      <c r="J26" s="116"/>
    </row>
    <row r="27" spans="1:10" s="28" customFormat="1" x14ac:dyDescent="0.2">
      <c r="A27" s="122"/>
      <c r="B27" s="102"/>
      <c r="C27" s="102"/>
      <c r="D27" s="102"/>
      <c r="E27" s="102"/>
      <c r="F27" s="35" t="s">
        <v>141</v>
      </c>
      <c r="G27" s="36" t="s">
        <v>143</v>
      </c>
      <c r="H27" s="35" t="s">
        <v>141</v>
      </c>
      <c r="I27" s="36" t="s">
        <v>143</v>
      </c>
      <c r="J27" s="117"/>
    </row>
    <row r="28" spans="1:10" s="24" customFormat="1" x14ac:dyDescent="0.25">
      <c r="A28" s="67"/>
      <c r="B28" s="62"/>
      <c r="C28" s="62"/>
      <c r="D28" s="68"/>
      <c r="E28" s="69"/>
      <c r="F28" s="70"/>
      <c r="I28" s="70"/>
      <c r="J28" s="71"/>
    </row>
    <row r="29" spans="1:10" s="24" customFormat="1" ht="12.75" customHeight="1" x14ac:dyDescent="0.25">
      <c r="A29" s="78" t="s">
        <v>110</v>
      </c>
      <c r="B29" s="72" t="s">
        <v>8</v>
      </c>
      <c r="C29" s="73">
        <v>20546</v>
      </c>
      <c r="D29" s="73">
        <v>103545</v>
      </c>
      <c r="E29" s="90">
        <v>5.04</v>
      </c>
      <c r="F29" s="74">
        <v>105.32</v>
      </c>
      <c r="G29" s="74">
        <v>115.21</v>
      </c>
      <c r="H29" s="74">
        <v>132.87</v>
      </c>
      <c r="I29" s="75">
        <v>143.97999999999999</v>
      </c>
      <c r="J29" s="76" t="s">
        <v>9</v>
      </c>
    </row>
    <row r="30" spans="1:10" s="24" customFormat="1" ht="12.75" customHeight="1" x14ac:dyDescent="0.25">
      <c r="A30" s="89" t="s">
        <v>66</v>
      </c>
      <c r="B30" s="72" t="s">
        <v>8</v>
      </c>
      <c r="C30" s="73">
        <v>354900</v>
      </c>
      <c r="D30" s="73">
        <v>94643</v>
      </c>
      <c r="E30" s="90">
        <v>0.27</v>
      </c>
      <c r="F30" s="74">
        <v>100.15</v>
      </c>
      <c r="G30" s="74">
        <v>88.88</v>
      </c>
      <c r="H30" s="74">
        <v>98.8</v>
      </c>
      <c r="I30" s="75">
        <v>88.74</v>
      </c>
      <c r="J30" s="77" t="s">
        <v>53</v>
      </c>
    </row>
    <row r="31" spans="1:10" s="24" customFormat="1" ht="12.75" customHeight="1" x14ac:dyDescent="0.25">
      <c r="A31" s="89" t="s">
        <v>68</v>
      </c>
      <c r="B31" s="72" t="s">
        <v>8</v>
      </c>
      <c r="C31" s="73">
        <v>77860</v>
      </c>
      <c r="D31" s="73">
        <v>90339</v>
      </c>
      <c r="E31" s="90">
        <v>1.1599999999999999</v>
      </c>
      <c r="F31" s="74">
        <v>104.92</v>
      </c>
      <c r="G31" s="74">
        <v>99.44</v>
      </c>
      <c r="H31" s="74">
        <v>138.96</v>
      </c>
      <c r="I31" s="75">
        <v>135.82</v>
      </c>
      <c r="J31" s="77" t="s">
        <v>135</v>
      </c>
    </row>
    <row r="32" spans="1:10" s="24" customFormat="1" ht="12.75" customHeight="1" x14ac:dyDescent="0.25">
      <c r="A32" s="89" t="s">
        <v>69</v>
      </c>
      <c r="B32" s="72" t="s">
        <v>8</v>
      </c>
      <c r="C32" s="73">
        <v>32409</v>
      </c>
      <c r="D32" s="73">
        <v>51153</v>
      </c>
      <c r="E32" s="90">
        <v>1.58</v>
      </c>
      <c r="F32" s="74">
        <v>85.53</v>
      </c>
      <c r="G32" s="74">
        <v>83.55</v>
      </c>
      <c r="H32" s="74">
        <v>92.39</v>
      </c>
      <c r="I32" s="75">
        <v>90.68</v>
      </c>
      <c r="J32" s="76" t="s">
        <v>49</v>
      </c>
    </row>
    <row r="33" spans="1:10" s="24" customFormat="1" x14ac:dyDescent="0.25">
      <c r="A33" s="89" t="s">
        <v>70</v>
      </c>
      <c r="B33" s="72" t="s">
        <v>8</v>
      </c>
      <c r="C33" s="73">
        <v>22895</v>
      </c>
      <c r="D33" s="73">
        <v>50527</v>
      </c>
      <c r="E33" s="90">
        <v>2.21</v>
      </c>
      <c r="F33" s="74">
        <v>78.790000000000006</v>
      </c>
      <c r="G33" s="74">
        <v>81.709999999999994</v>
      </c>
      <c r="H33" s="74">
        <v>109.12</v>
      </c>
      <c r="I33" s="75">
        <v>100.86</v>
      </c>
      <c r="J33" s="76" t="s">
        <v>24</v>
      </c>
    </row>
    <row r="34" spans="1:10" s="24" customFormat="1" x14ac:dyDescent="0.25">
      <c r="A34" s="89" t="s">
        <v>71</v>
      </c>
      <c r="B34" s="72" t="s">
        <v>8</v>
      </c>
      <c r="C34" s="73">
        <v>6923</v>
      </c>
      <c r="D34" s="73">
        <v>42027</v>
      </c>
      <c r="E34" s="90">
        <v>6.07</v>
      </c>
      <c r="F34" s="74">
        <v>69.209999999999994</v>
      </c>
      <c r="G34" s="74">
        <v>82.2</v>
      </c>
      <c r="H34" s="74">
        <v>77.489999999999995</v>
      </c>
      <c r="I34" s="75">
        <v>91.95</v>
      </c>
      <c r="J34" s="76" t="s">
        <v>28</v>
      </c>
    </row>
    <row r="35" spans="1:10" s="24" customFormat="1" ht="13.5" x14ac:dyDescent="0.25">
      <c r="A35" s="89" t="s">
        <v>74</v>
      </c>
      <c r="B35" s="72" t="s">
        <v>8</v>
      </c>
      <c r="C35" s="73">
        <v>6851</v>
      </c>
      <c r="D35" s="73">
        <v>40378</v>
      </c>
      <c r="E35" s="90">
        <v>5.89</v>
      </c>
      <c r="F35" s="74">
        <v>110.79</v>
      </c>
      <c r="G35" s="74">
        <v>128.33000000000001</v>
      </c>
      <c r="H35" s="74">
        <v>118.14</v>
      </c>
      <c r="I35" s="75">
        <v>129.41999999999999</v>
      </c>
      <c r="J35" s="12" t="s">
        <v>10</v>
      </c>
    </row>
    <row r="36" spans="1:10" s="24" customFormat="1" x14ac:dyDescent="0.25">
      <c r="A36" s="89" t="s">
        <v>75</v>
      </c>
      <c r="B36" s="72" t="s">
        <v>8</v>
      </c>
      <c r="C36" s="73">
        <v>2048</v>
      </c>
      <c r="D36" s="73">
        <v>36210</v>
      </c>
      <c r="E36" s="90">
        <v>17.68</v>
      </c>
      <c r="F36" s="74">
        <v>111.97</v>
      </c>
      <c r="G36" s="74">
        <v>115.74</v>
      </c>
      <c r="H36" s="74">
        <v>117.44</v>
      </c>
      <c r="I36" s="75">
        <v>121.14</v>
      </c>
      <c r="J36" s="76" t="s">
        <v>54</v>
      </c>
    </row>
    <row r="37" spans="1:10" s="24" customFormat="1" ht="12.75" customHeight="1" x14ac:dyDescent="0.25">
      <c r="A37" s="1" t="s">
        <v>76</v>
      </c>
      <c r="B37" s="72" t="s">
        <v>8</v>
      </c>
      <c r="C37" s="73">
        <v>3929</v>
      </c>
      <c r="D37" s="73">
        <v>36130</v>
      </c>
      <c r="E37" s="90">
        <v>9.1999999999999993</v>
      </c>
      <c r="F37" s="74">
        <v>104.25</v>
      </c>
      <c r="G37" s="74">
        <v>95.12</v>
      </c>
      <c r="H37" s="74">
        <v>123.3</v>
      </c>
      <c r="I37" s="75">
        <v>109.59</v>
      </c>
      <c r="J37" s="76" t="s">
        <v>146</v>
      </c>
    </row>
    <row r="38" spans="1:10" s="24" customFormat="1" ht="13.5" x14ac:dyDescent="0.25">
      <c r="A38" s="1" t="s">
        <v>77</v>
      </c>
      <c r="B38" s="72" t="s">
        <v>8</v>
      </c>
      <c r="C38" s="73">
        <v>16530</v>
      </c>
      <c r="D38" s="73">
        <v>32362</v>
      </c>
      <c r="E38" s="90">
        <v>1.96</v>
      </c>
      <c r="F38" s="74">
        <v>79.39</v>
      </c>
      <c r="G38" s="74">
        <v>72.239999999999995</v>
      </c>
      <c r="H38" s="74">
        <v>107.66</v>
      </c>
      <c r="I38" s="75">
        <v>91.98</v>
      </c>
      <c r="J38" s="11" t="s">
        <v>113</v>
      </c>
    </row>
    <row r="39" spans="1:10" s="24" customFormat="1" x14ac:dyDescent="0.25">
      <c r="A39" s="1" t="s">
        <v>78</v>
      </c>
      <c r="B39" s="72" t="s">
        <v>8</v>
      </c>
      <c r="C39" s="73">
        <v>8101</v>
      </c>
      <c r="D39" s="73">
        <v>28647</v>
      </c>
      <c r="E39" s="90">
        <v>3.54</v>
      </c>
      <c r="F39" s="74">
        <v>65.87</v>
      </c>
      <c r="G39" s="74">
        <v>73.86</v>
      </c>
      <c r="H39" s="74">
        <v>76.37</v>
      </c>
      <c r="I39" s="75">
        <v>88.56</v>
      </c>
      <c r="J39" s="76" t="s">
        <v>25</v>
      </c>
    </row>
    <row r="40" spans="1:10" s="24" customFormat="1" ht="15" customHeight="1" x14ac:dyDescent="0.25">
      <c r="A40" s="1" t="s">
        <v>85</v>
      </c>
      <c r="B40" s="72" t="s">
        <v>8</v>
      </c>
      <c r="C40" s="73">
        <v>20840</v>
      </c>
      <c r="D40" s="73">
        <v>27084</v>
      </c>
      <c r="E40" s="90">
        <v>1.3</v>
      </c>
      <c r="F40" s="74">
        <v>87.9</v>
      </c>
      <c r="G40" s="74">
        <v>97.13</v>
      </c>
      <c r="H40" s="74">
        <v>106.43</v>
      </c>
      <c r="I40" s="75">
        <v>117.72</v>
      </c>
      <c r="J40" s="77" t="s">
        <v>147</v>
      </c>
    </row>
    <row r="41" spans="1:10" s="24" customFormat="1" ht="12.75" customHeight="1" x14ac:dyDescent="0.25">
      <c r="A41" s="1" t="s">
        <v>86</v>
      </c>
      <c r="B41" s="72" t="s">
        <v>8</v>
      </c>
      <c r="C41" s="73">
        <v>1529</v>
      </c>
      <c r="D41" s="73">
        <v>25970</v>
      </c>
      <c r="E41" s="90">
        <v>16.98</v>
      </c>
      <c r="F41" s="74">
        <v>78.86</v>
      </c>
      <c r="G41" s="74">
        <v>96.95</v>
      </c>
      <c r="H41" s="74">
        <v>80.37</v>
      </c>
      <c r="I41" s="75">
        <v>97.16</v>
      </c>
      <c r="J41" s="11" t="s">
        <v>52</v>
      </c>
    </row>
    <row r="42" spans="1:10" s="24" customFormat="1" ht="12.75" customHeight="1" x14ac:dyDescent="0.25">
      <c r="A42" s="1" t="s">
        <v>87</v>
      </c>
      <c r="B42" s="72" t="s">
        <v>8</v>
      </c>
      <c r="C42" s="73">
        <v>9075</v>
      </c>
      <c r="D42" s="73">
        <v>24190</v>
      </c>
      <c r="E42" s="90">
        <v>2.67</v>
      </c>
      <c r="F42" s="74">
        <v>77.94</v>
      </c>
      <c r="G42" s="74">
        <v>75.099999999999994</v>
      </c>
      <c r="H42" s="74">
        <v>69.8</v>
      </c>
      <c r="I42" s="75">
        <v>61.6</v>
      </c>
      <c r="J42" s="76" t="s">
        <v>11</v>
      </c>
    </row>
    <row r="43" spans="1:10" s="24" customFormat="1" ht="12.75" customHeight="1" x14ac:dyDescent="0.25">
      <c r="A43" s="1" t="s">
        <v>90</v>
      </c>
      <c r="B43" s="72" t="s">
        <v>8</v>
      </c>
      <c r="C43" s="73">
        <v>5881</v>
      </c>
      <c r="D43" s="73">
        <v>22303</v>
      </c>
      <c r="E43" s="90">
        <v>3.79</v>
      </c>
      <c r="F43" s="79">
        <v>77.23</v>
      </c>
      <c r="G43" s="79">
        <v>104.45</v>
      </c>
      <c r="H43" s="79">
        <v>100.13</v>
      </c>
      <c r="I43" s="80">
        <v>130.68</v>
      </c>
      <c r="J43" s="11" t="s">
        <v>50</v>
      </c>
    </row>
    <row r="44" spans="1:10" s="24" customFormat="1" ht="13.5" x14ac:dyDescent="0.25">
      <c r="A44" s="1" t="s">
        <v>92</v>
      </c>
      <c r="B44" s="72" t="s">
        <v>8</v>
      </c>
      <c r="C44" s="73">
        <v>10582</v>
      </c>
      <c r="D44" s="73">
        <v>20765</v>
      </c>
      <c r="E44" s="90">
        <v>1.96</v>
      </c>
      <c r="F44" s="74">
        <v>88.49</v>
      </c>
      <c r="G44" s="74">
        <v>95.61</v>
      </c>
      <c r="H44" s="74">
        <v>107.65</v>
      </c>
      <c r="I44" s="75">
        <v>110.05</v>
      </c>
      <c r="J44" s="12" t="s">
        <v>134</v>
      </c>
    </row>
    <row r="45" spans="1:10" s="24" customFormat="1" x14ac:dyDescent="0.25">
      <c r="A45" s="1" t="s">
        <v>93</v>
      </c>
      <c r="B45" s="72" t="s">
        <v>8</v>
      </c>
      <c r="C45" s="73">
        <v>13185</v>
      </c>
      <c r="D45" s="73">
        <v>20421</v>
      </c>
      <c r="E45" s="90">
        <v>1.55</v>
      </c>
      <c r="F45" s="74">
        <v>76.2</v>
      </c>
      <c r="G45" s="74">
        <v>93.3</v>
      </c>
      <c r="H45" s="74">
        <v>103.07</v>
      </c>
      <c r="I45" s="75">
        <v>129.62</v>
      </c>
      <c r="J45" s="76" t="s">
        <v>112</v>
      </c>
    </row>
    <row r="46" spans="1:10" s="24" customFormat="1" x14ac:dyDescent="0.25">
      <c r="A46" s="1" t="s">
        <v>148</v>
      </c>
      <c r="B46" s="72" t="s">
        <v>8</v>
      </c>
      <c r="C46" s="73">
        <v>4892</v>
      </c>
      <c r="D46" s="73">
        <v>17035</v>
      </c>
      <c r="E46" s="90">
        <v>3.48</v>
      </c>
      <c r="F46" s="74">
        <v>54.88</v>
      </c>
      <c r="G46" s="74">
        <v>77.900000000000006</v>
      </c>
      <c r="H46" s="74">
        <v>57.01</v>
      </c>
      <c r="I46" s="75">
        <v>74.39</v>
      </c>
      <c r="J46" s="76" t="s">
        <v>138</v>
      </c>
    </row>
    <row r="47" spans="1:10" s="24" customFormat="1" x14ac:dyDescent="0.25">
      <c r="A47" s="1" t="s">
        <v>97</v>
      </c>
      <c r="B47" s="72" t="s">
        <v>8</v>
      </c>
      <c r="C47" s="73">
        <v>4685</v>
      </c>
      <c r="D47" s="73">
        <v>15509</v>
      </c>
      <c r="E47" s="90">
        <v>3.31</v>
      </c>
      <c r="F47" s="74">
        <v>51.51</v>
      </c>
      <c r="G47" s="74">
        <v>51.45</v>
      </c>
      <c r="H47" s="74">
        <v>49.26</v>
      </c>
      <c r="I47" s="75">
        <v>55.05</v>
      </c>
      <c r="J47" s="77" t="s">
        <v>137</v>
      </c>
    </row>
    <row r="48" spans="1:10" s="24" customFormat="1" ht="13.5" x14ac:dyDescent="0.25">
      <c r="A48" s="1" t="s">
        <v>98</v>
      </c>
      <c r="B48" s="72" t="s">
        <v>23</v>
      </c>
      <c r="C48" s="73">
        <v>1370</v>
      </c>
      <c r="D48" s="73">
        <v>15410</v>
      </c>
      <c r="E48" s="90">
        <v>11.25</v>
      </c>
      <c r="F48" s="74">
        <v>98.35</v>
      </c>
      <c r="G48" s="74">
        <v>102.72</v>
      </c>
      <c r="H48" s="74">
        <v>90.64</v>
      </c>
      <c r="I48" s="75">
        <v>124.44</v>
      </c>
      <c r="J48" s="11" t="s">
        <v>26</v>
      </c>
    </row>
    <row r="49" spans="1:10" s="24" customFormat="1" ht="13.5" x14ac:dyDescent="0.25">
      <c r="A49" s="1" t="s">
        <v>99</v>
      </c>
      <c r="B49" s="72" t="s">
        <v>51</v>
      </c>
      <c r="C49" s="73">
        <v>2366</v>
      </c>
      <c r="D49" s="73">
        <v>14674</v>
      </c>
      <c r="E49" s="90">
        <v>6.2</v>
      </c>
      <c r="F49" s="74">
        <v>88.95</v>
      </c>
      <c r="G49" s="74">
        <v>88.64</v>
      </c>
      <c r="H49" s="74">
        <v>129.25</v>
      </c>
      <c r="I49" s="75">
        <v>114.89</v>
      </c>
      <c r="J49" s="11" t="s">
        <v>136</v>
      </c>
    </row>
    <row r="50" spans="1:10" s="24" customFormat="1" ht="12.75" customHeight="1" x14ac:dyDescent="0.25">
      <c r="A50" s="1" t="s">
        <v>102</v>
      </c>
      <c r="B50" s="72" t="s">
        <v>8</v>
      </c>
      <c r="C50" s="73">
        <v>6110</v>
      </c>
      <c r="D50" s="73">
        <v>13458</v>
      </c>
      <c r="E50" s="90">
        <v>2.2000000000000002</v>
      </c>
      <c r="F50" s="74">
        <v>110.29</v>
      </c>
      <c r="G50" s="74">
        <v>160.11000000000001</v>
      </c>
      <c r="H50" s="74">
        <v>113</v>
      </c>
      <c r="I50" s="75">
        <v>152.22999999999999</v>
      </c>
      <c r="J50" s="76" t="s">
        <v>27</v>
      </c>
    </row>
    <row r="51" spans="1:10" s="24" customFormat="1" ht="12.75" customHeight="1" x14ac:dyDescent="0.25">
      <c r="A51" s="1" t="s">
        <v>103</v>
      </c>
      <c r="B51" s="72" t="s">
        <v>8</v>
      </c>
      <c r="C51" s="73">
        <v>1841</v>
      </c>
      <c r="D51" s="73">
        <v>13347</v>
      </c>
      <c r="E51" s="90">
        <v>7.25</v>
      </c>
      <c r="F51" s="74">
        <v>54.58</v>
      </c>
      <c r="G51" s="74">
        <v>53.66</v>
      </c>
      <c r="H51" s="74">
        <v>84.55</v>
      </c>
      <c r="I51" s="75">
        <v>74.930000000000007</v>
      </c>
      <c r="J51" s="76" t="s">
        <v>12</v>
      </c>
    </row>
    <row r="52" spans="1:10" s="24" customFormat="1" ht="12.75" customHeight="1" x14ac:dyDescent="0.25">
      <c r="A52" s="1" t="s">
        <v>104</v>
      </c>
      <c r="B52" s="72" t="s">
        <v>8</v>
      </c>
      <c r="C52" s="73">
        <v>4710</v>
      </c>
      <c r="D52" s="73">
        <v>12950</v>
      </c>
      <c r="E52" s="90">
        <v>2.75</v>
      </c>
      <c r="F52" s="74">
        <v>55.31</v>
      </c>
      <c r="G52" s="74">
        <v>71.66</v>
      </c>
      <c r="H52" s="74">
        <v>65.64</v>
      </c>
      <c r="I52" s="75">
        <v>78.73</v>
      </c>
      <c r="J52" s="76" t="s">
        <v>111</v>
      </c>
    </row>
    <row r="53" spans="1:10" s="24" customFormat="1" x14ac:dyDescent="0.25">
      <c r="A53" s="1" t="s">
        <v>107</v>
      </c>
      <c r="B53" s="72" t="s">
        <v>8</v>
      </c>
      <c r="C53" s="73">
        <v>1600</v>
      </c>
      <c r="D53" s="73">
        <v>11700</v>
      </c>
      <c r="E53" s="90">
        <v>7.31</v>
      </c>
      <c r="F53" s="74">
        <v>200</v>
      </c>
      <c r="G53" s="74">
        <v>135</v>
      </c>
      <c r="H53" s="74">
        <v>208.93</v>
      </c>
      <c r="I53" s="75">
        <v>119.79</v>
      </c>
      <c r="J53" s="81" t="s">
        <v>7</v>
      </c>
    </row>
    <row r="55" spans="1:10" ht="15" x14ac:dyDescent="0.25">
      <c r="A55" s="82" t="s">
        <v>47</v>
      </c>
    </row>
    <row r="56" spans="1:10" ht="15" x14ac:dyDescent="0.25">
      <c r="A56" s="84" t="s">
        <v>48</v>
      </c>
    </row>
  </sheetData>
  <mergeCells count="33">
    <mergeCell ref="J24:J27"/>
    <mergeCell ref="F25:G25"/>
    <mergeCell ref="H25:I25"/>
    <mergeCell ref="D3:D6"/>
    <mergeCell ref="I20:J20"/>
    <mergeCell ref="A22:H22"/>
    <mergeCell ref="A23:F23"/>
    <mergeCell ref="A24:A27"/>
    <mergeCell ref="B24:B27"/>
    <mergeCell ref="C24:C27"/>
    <mergeCell ref="D24:D27"/>
    <mergeCell ref="E24:E27"/>
    <mergeCell ref="F24:G24"/>
    <mergeCell ref="H24:I24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A2:H2"/>
    <mergeCell ref="B3:B6"/>
    <mergeCell ref="C3:C6"/>
    <mergeCell ref="E3:F3"/>
    <mergeCell ref="G3:H3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graf</vt:lpstr>
      <vt:lpstr>tabele1,2-03.2022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Zehra Bećiragić</cp:lastModifiedBy>
  <cp:lastPrinted>2022-04-26T11:46:34Z</cp:lastPrinted>
  <dcterms:created xsi:type="dcterms:W3CDTF">2015-03-24T11:59:06Z</dcterms:created>
  <dcterms:modified xsi:type="dcterms:W3CDTF">2022-04-27T06:57:16Z</dcterms:modified>
</cp:coreProperties>
</file>