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90" yWindow="65526" windowWidth="9620" windowHeight="7230" activeTab="0"/>
  </bookViews>
  <sheets>
    <sheet name="kvalifikaciona_FBiH" sheetId="1" r:id="rId1"/>
    <sheet name="starosna_FBiH" sheetId="2" r:id="rId2"/>
    <sheet name="RadniOdnos_RadnoVrijeme" sheetId="3" r:id="rId3"/>
    <sheet name="Place po kvalifikaciji" sheetId="4" r:id="rId4"/>
    <sheet name="Intervali neto-placa" sheetId="5" r:id="rId5"/>
    <sheet name="Neto plaća po spolu" sheetId="6" r:id="rId6"/>
    <sheet name="kvalstar_kantoni" sheetId="7" r:id="rId7"/>
    <sheet name="kval_opc" sheetId="8" r:id="rId8"/>
    <sheet name="star-opc" sheetId="9" r:id="rId9"/>
  </sheets>
  <definedNames/>
  <calcPr fullCalcOnLoad="1"/>
</workbook>
</file>

<file path=xl/sharedStrings.xml><?xml version="1.0" encoding="utf-8"?>
<sst xmlns="http://schemas.openxmlformats.org/spreadsheetml/2006/main" count="1218" uniqueCount="276">
  <si>
    <t>Ukupno</t>
  </si>
  <si>
    <t>VŠ</t>
  </si>
  <si>
    <t>SSS</t>
  </si>
  <si>
    <t>NS</t>
  </si>
  <si>
    <t>VKV</t>
  </si>
  <si>
    <t>KV</t>
  </si>
  <si>
    <t>PK</t>
  </si>
  <si>
    <t>NK</t>
  </si>
  <si>
    <t>A</t>
  </si>
  <si>
    <t>B</t>
  </si>
  <si>
    <t>C</t>
  </si>
  <si>
    <t>D</t>
  </si>
  <si>
    <t>E</t>
  </si>
  <si>
    <t>F</t>
  </si>
  <si>
    <t>G</t>
  </si>
  <si>
    <t>H</t>
  </si>
  <si>
    <t>I</t>
  </si>
  <si>
    <t>K</t>
  </si>
  <si>
    <t>L</t>
  </si>
  <si>
    <t>M</t>
  </si>
  <si>
    <t>N</t>
  </si>
  <si>
    <t>O</t>
  </si>
  <si>
    <t>J</t>
  </si>
  <si>
    <t>Prerađivačka industrija</t>
  </si>
  <si>
    <t>Građevinarstvo</t>
  </si>
  <si>
    <t>Obrazovanje</t>
  </si>
  <si>
    <t xml:space="preserve">   TOTAL</t>
  </si>
  <si>
    <t>Education</t>
  </si>
  <si>
    <t>Manufacturing</t>
  </si>
  <si>
    <t>Total</t>
  </si>
  <si>
    <t>Higher</t>
  </si>
  <si>
    <t>Seco-
ndary</t>
  </si>
  <si>
    <t>Eleme-
ntary</t>
  </si>
  <si>
    <t>Highly-
skilled</t>
  </si>
  <si>
    <t>Skilled</t>
  </si>
  <si>
    <t>Semi-
skilled</t>
  </si>
  <si>
    <t>Unskilled</t>
  </si>
  <si>
    <t>V S S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</si>
  <si>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</si>
  <si>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</si>
  <si>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</si>
  <si>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</si>
  <si>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</si>
  <si>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</si>
  <si>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</si>
  <si>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</si>
  <si>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 xml:space="preserve"> 65 +</t>
  </si>
  <si>
    <t>Construction</t>
  </si>
  <si>
    <t>19-24</t>
  </si>
  <si>
    <t>P</t>
  </si>
  <si>
    <t>Q</t>
  </si>
  <si>
    <t>R</t>
  </si>
  <si>
    <t>S</t>
  </si>
  <si>
    <t>Poljoprivreda, šumarstvo i ribolov</t>
  </si>
  <si>
    <t>Vađenje ruda i kamena</t>
  </si>
  <si>
    <t>Trgovina na veliko i na malo; popravak motornih vozila i motocikala</t>
  </si>
  <si>
    <t>Prijevoz i skladištenje</t>
  </si>
  <si>
    <t>Informacije i komunikacije</t>
  </si>
  <si>
    <t>Finansijske djelatnosti i djelatnosti osiguranja</t>
  </si>
  <si>
    <t>Poslovanje nekretninama</t>
  </si>
  <si>
    <t>Stručne, naučne i tehničke djelatnosti</t>
  </si>
  <si>
    <t>Administrativne i pomoćne uslužne djelatnosti</t>
  </si>
  <si>
    <t>Javna uprava i odbrana; obavezno socijalno osiguranje</t>
  </si>
  <si>
    <t>Djelatnosti zdravstvene i socijalne zaštite</t>
  </si>
  <si>
    <t>Umjetnost, zabava i rekreacija</t>
  </si>
  <si>
    <t>Ostale uslužne djelatnosti</t>
  </si>
  <si>
    <t>Agriculture, forestry and fishing</t>
  </si>
  <si>
    <t>Mining and quarrying</t>
  </si>
  <si>
    <t>Electricity, gas, steam and air conditioning supply</t>
  </si>
  <si>
    <t>Water supply, sewerage, waste management and remediation activities</t>
  </si>
  <si>
    <t>Wholesale and retail trade; repair of motor vehicles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</si>
  <si>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</si>
  <si>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</si>
  <si>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</si>
  <si>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</si>
  <si>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</si>
  <si>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</si>
  <si>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</si>
  <si>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Public administration and defence; compulsory social security</t>
  </si>
  <si>
    <t>Human health and social work activities</t>
  </si>
  <si>
    <t>Arts, entertainment and recreation</t>
  </si>
  <si>
    <t>Other service activities</t>
  </si>
  <si>
    <t>VŠS</t>
  </si>
  <si>
    <t>NSS</t>
  </si>
  <si>
    <t>PKV</t>
  </si>
  <si>
    <t>NKV</t>
  </si>
  <si>
    <t>University</t>
  </si>
  <si>
    <t>Secondary</t>
  </si>
  <si>
    <t>Elementary</t>
  </si>
  <si>
    <t>Highlyskilled</t>
  </si>
  <si>
    <t>Semiskilled</t>
  </si>
  <si>
    <t xml:space="preserve">UKUPNO </t>
  </si>
  <si>
    <t>Područja</t>
  </si>
  <si>
    <t>Sections</t>
  </si>
  <si>
    <t xml:space="preserve"> -</t>
  </si>
  <si>
    <t xml:space="preserve">  Unsko-sanski kanton</t>
  </si>
  <si>
    <t xml:space="preserve">  Grad Bihać</t>
  </si>
  <si>
    <t xml:space="preserve">  Bosanska Krupa</t>
  </si>
  <si>
    <t xml:space="preserve">  Bosanski Petrovac</t>
  </si>
  <si>
    <t xml:space="preserve">  Bužim</t>
  </si>
  <si>
    <t xml:space="preserve">  Ključ</t>
  </si>
  <si>
    <t xml:space="preserve">  Sanski Most</t>
  </si>
  <si>
    <t xml:space="preserve">  Velika Kladuša</t>
  </si>
  <si>
    <t xml:space="preserve">  Kanton Posavski</t>
  </si>
  <si>
    <t xml:space="preserve">  Domaljevac-Šamac</t>
  </si>
  <si>
    <t xml:space="preserve">  Odžak</t>
  </si>
  <si>
    <t xml:space="preserve">  Orašje</t>
  </si>
  <si>
    <t xml:space="preserve">  Tuzlanski kanton</t>
  </si>
  <si>
    <t xml:space="preserve">  Banovići</t>
  </si>
  <si>
    <t xml:space="preserve">  Čelić</t>
  </si>
  <si>
    <t xml:space="preserve">  Kalesija</t>
  </si>
  <si>
    <t xml:space="preserve">  Kladanj</t>
  </si>
  <si>
    <t xml:space="preserve">  Lukavac</t>
  </si>
  <si>
    <t xml:space="preserve">  Sapna</t>
  </si>
  <si>
    <t xml:space="preserve">  Teočak</t>
  </si>
  <si>
    <t xml:space="preserve">  Grad Tuzla</t>
  </si>
  <si>
    <t xml:space="preserve">  Zeničko-dobojski kanton</t>
  </si>
  <si>
    <t xml:space="preserve">  Breza</t>
  </si>
  <si>
    <t xml:space="preserve">  Kakanj</t>
  </si>
  <si>
    <t xml:space="preserve">  Maglaj</t>
  </si>
  <si>
    <t xml:space="preserve">  Olovo</t>
  </si>
  <si>
    <t xml:space="preserve">  Tešanj</t>
  </si>
  <si>
    <t xml:space="preserve">  Usora</t>
  </si>
  <si>
    <t xml:space="preserve">  Vareš</t>
  </si>
  <si>
    <t xml:space="preserve">  Zavidovići</t>
  </si>
  <si>
    <t xml:space="preserve">  Grad Zenica</t>
  </si>
  <si>
    <t xml:space="preserve">  Žepče</t>
  </si>
  <si>
    <t xml:space="preserve">  Bosansko-podrinjski kanton</t>
  </si>
  <si>
    <t xml:space="preserve">  Foča</t>
  </si>
  <si>
    <t xml:space="preserve">  Pale</t>
  </si>
  <si>
    <t xml:space="preserve">  Srednjobosanski kanton</t>
  </si>
  <si>
    <t xml:space="preserve">  Bugojno</t>
  </si>
  <si>
    <t xml:space="preserve">  Busovača</t>
  </si>
  <si>
    <t xml:space="preserve">  Dobretići</t>
  </si>
  <si>
    <t xml:space="preserve">  Donji Vakuf</t>
  </si>
  <si>
    <t xml:space="preserve">  Fojnica</t>
  </si>
  <si>
    <t xml:space="preserve">  Gornji Vakuf - Uskoplje</t>
  </si>
  <si>
    <t xml:space="preserve">  Jajce</t>
  </si>
  <si>
    <t xml:space="preserve">  Kiseljak</t>
  </si>
  <si>
    <t xml:space="preserve">  Kreševo</t>
  </si>
  <si>
    <t xml:space="preserve">  Novi Travnik</t>
  </si>
  <si>
    <t xml:space="preserve">  Travnik</t>
  </si>
  <si>
    <t xml:space="preserve">  Vitez</t>
  </si>
  <si>
    <t xml:space="preserve">  Hercegovačko-neretvanski kanton</t>
  </si>
  <si>
    <t xml:space="preserve">   Čitluk</t>
  </si>
  <si>
    <t xml:space="preserve">   Jablanica</t>
  </si>
  <si>
    <t xml:space="preserve">   Konjic</t>
  </si>
  <si>
    <t xml:space="preserve">   Grad Mostar</t>
  </si>
  <si>
    <t xml:space="preserve">   Neum</t>
  </si>
  <si>
    <t xml:space="preserve">   Prozor</t>
  </si>
  <si>
    <t xml:space="preserve">   Ravno</t>
  </si>
  <si>
    <t xml:space="preserve">   Stolac</t>
  </si>
  <si>
    <t xml:space="preserve">  Zapadnohercegovački kanton</t>
  </si>
  <si>
    <t xml:space="preserve">  Grude</t>
  </si>
  <si>
    <t xml:space="preserve">  Posušje</t>
  </si>
  <si>
    <t xml:space="preserve">  Grad Široki Brijeg</t>
  </si>
  <si>
    <t xml:space="preserve">  Kanton Sarajevo</t>
  </si>
  <si>
    <t xml:space="preserve">  Centar Sarajevo</t>
  </si>
  <si>
    <t xml:space="preserve">  Hadžići</t>
  </si>
  <si>
    <t xml:space="preserve">  Ilidža</t>
  </si>
  <si>
    <t xml:space="preserve">  Ilijaš</t>
  </si>
  <si>
    <t xml:space="preserve">  Novi Grad Sarajevo</t>
  </si>
  <si>
    <t xml:space="preserve">  Novo Sarajevo</t>
  </si>
  <si>
    <t xml:space="preserve">  Stari Grad Sarajevo</t>
  </si>
  <si>
    <t xml:space="preserve">  Trnovo</t>
  </si>
  <si>
    <t xml:space="preserve">  Vogošća</t>
  </si>
  <si>
    <t xml:space="preserve">  Kanton 10</t>
  </si>
  <si>
    <t xml:space="preserve">  Bosansko Grahovo</t>
  </si>
  <si>
    <t xml:space="preserve">  Drvar</t>
  </si>
  <si>
    <t xml:space="preserve">  Glamoč</t>
  </si>
  <si>
    <t xml:space="preserve">  Kupres</t>
  </si>
  <si>
    <t xml:space="preserve">  Tomislavgrad</t>
  </si>
  <si>
    <r>
      <t xml:space="preserve">  Federacija BiH/</t>
    </r>
    <r>
      <rPr>
        <i/>
        <sz val="8"/>
        <rFont val="Arial Narrow"/>
        <family val="2"/>
      </rPr>
      <t>Federation of BiH</t>
    </r>
  </si>
  <si>
    <r>
      <rPr>
        <b/>
        <sz val="8"/>
        <rFont val="Arial"/>
        <family val="2"/>
      </rPr>
      <t>Ukupno</t>
    </r>
    <r>
      <rPr>
        <b/>
        <i/>
        <sz val="8"/>
        <rFont val="Arial"/>
        <family val="2"/>
      </rPr>
      <t xml:space="preserve">
</t>
    </r>
    <r>
      <rPr>
        <sz val="8"/>
        <rFont val="Arial"/>
        <family val="2"/>
      </rPr>
      <t>Total</t>
    </r>
  </si>
  <si>
    <t>Unsko-sanski kanton/canton</t>
  </si>
  <si>
    <t>Kanton/canton Posavski</t>
  </si>
  <si>
    <t>Tuzlanski kanton/canton</t>
  </si>
  <si>
    <t>Zeničko-dobojski kanton/canton</t>
  </si>
  <si>
    <t>Bosansko-podrinjski kanton/canton</t>
  </si>
  <si>
    <t>Srednjobosanski kanton/canton</t>
  </si>
  <si>
    <t>Hercegovačko-neretvanski kanton/canton</t>
  </si>
  <si>
    <t>Zapadnohercegovački kanton/canton</t>
  </si>
  <si>
    <t>Kanton/Canton Sarajevo</t>
  </si>
  <si>
    <t>Kanto/canton 10</t>
  </si>
  <si>
    <r>
      <t>Federacija BiH/</t>
    </r>
    <r>
      <rPr>
        <i/>
        <sz val="8"/>
        <rFont val="Arial Narrow"/>
        <family val="2"/>
      </rPr>
      <t>Federation of BiH</t>
    </r>
  </si>
  <si>
    <r>
      <t>Svega</t>
    </r>
    <r>
      <rPr>
        <i/>
        <sz val="8"/>
        <rFont val="Arial Narrow"/>
        <family val="2"/>
      </rPr>
      <t xml:space="preserve">
All</t>
    </r>
  </si>
  <si>
    <r>
      <t>Doktori</t>
    </r>
    <r>
      <rPr>
        <sz val="8"/>
        <rFont val="Arial Narrow"/>
        <family val="2"/>
      </rPr>
      <t xml:space="preserve">
</t>
    </r>
    <r>
      <rPr>
        <i/>
        <sz val="8"/>
        <rFont val="Arial Narrow"/>
        <family val="2"/>
      </rPr>
      <t>Doctors</t>
    </r>
  </si>
  <si>
    <r>
      <t>Magistri</t>
    </r>
    <r>
      <rPr>
        <sz val="8"/>
        <rFont val="Arial Narrow"/>
        <family val="2"/>
      </rPr>
      <t xml:space="preserve">
</t>
    </r>
    <r>
      <rPr>
        <i/>
        <sz val="8"/>
        <rFont val="Arial Narrow"/>
        <family val="2"/>
      </rPr>
      <t>Masters</t>
    </r>
  </si>
  <si>
    <r>
      <t>do/</t>
    </r>
    <r>
      <rPr>
        <i/>
        <sz val="8"/>
        <rFont val="Arial Narrow"/>
        <family val="2"/>
      </rPr>
      <t xml:space="preserve">to
</t>
    </r>
    <r>
      <rPr>
        <b/>
        <sz val="8"/>
        <rFont val="Arial Narrow"/>
        <family val="2"/>
      </rPr>
      <t>18</t>
    </r>
  </si>
  <si>
    <r>
      <rPr>
        <b/>
        <sz val="8"/>
        <rFont val="Arial"/>
        <family val="2"/>
      </rPr>
      <t>V S S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>University</t>
    </r>
  </si>
  <si>
    <r>
      <rPr>
        <b/>
        <sz val="8"/>
        <rFont val="Arial Narrow"/>
        <family val="2"/>
      </rPr>
      <t>do 350 KM</t>
    </r>
    <r>
      <rPr>
        <sz val="8"/>
        <rFont val="Arial Narrow"/>
        <family val="2"/>
      </rPr>
      <t xml:space="preserve"> 350 and less BAM</t>
    </r>
  </si>
  <si>
    <r>
      <t>351 - 500
 KM/</t>
    </r>
    <r>
      <rPr>
        <i/>
        <sz val="8"/>
        <rFont val="Arial Narrow"/>
        <family val="2"/>
      </rPr>
      <t>BAM</t>
    </r>
  </si>
  <si>
    <r>
      <t>501 - 650
 KM/</t>
    </r>
    <r>
      <rPr>
        <i/>
        <sz val="8"/>
        <rFont val="Arial Narrow"/>
        <family val="2"/>
      </rPr>
      <t>BAM</t>
    </r>
  </si>
  <si>
    <r>
      <t>651 - 800
 KM/</t>
    </r>
    <r>
      <rPr>
        <i/>
        <sz val="8"/>
        <rFont val="Arial Narrow"/>
        <family val="2"/>
      </rPr>
      <t>BAM</t>
    </r>
  </si>
  <si>
    <r>
      <t>801 - 950
 KM/</t>
    </r>
    <r>
      <rPr>
        <i/>
        <sz val="8"/>
        <rFont val="Arial Narrow"/>
        <family val="2"/>
      </rPr>
      <t>BAM</t>
    </r>
  </si>
  <si>
    <r>
      <t>951 - 1100
 KM/</t>
    </r>
    <r>
      <rPr>
        <i/>
        <sz val="8"/>
        <rFont val="Arial Narrow"/>
        <family val="2"/>
      </rPr>
      <t>BAM</t>
    </r>
  </si>
  <si>
    <r>
      <t>1101 - 1400
 KM/</t>
    </r>
    <r>
      <rPr>
        <i/>
        <sz val="8"/>
        <rFont val="Arial Narrow"/>
        <family val="2"/>
      </rPr>
      <t>BAM</t>
    </r>
  </si>
  <si>
    <r>
      <t>1401 - 1700
 KM/</t>
    </r>
    <r>
      <rPr>
        <i/>
        <sz val="8"/>
        <rFont val="Arial Narrow"/>
        <family val="2"/>
      </rPr>
      <t>BAM</t>
    </r>
  </si>
  <si>
    <r>
      <t>1701 - 2000
 KM/</t>
    </r>
    <r>
      <rPr>
        <i/>
        <sz val="8"/>
        <rFont val="Arial Narrow"/>
        <family val="2"/>
      </rPr>
      <t>BAM</t>
    </r>
  </si>
  <si>
    <r>
      <t>2001 - 2500
 KM/</t>
    </r>
    <r>
      <rPr>
        <i/>
        <sz val="8"/>
        <rFont val="Arial Narrow"/>
        <family val="2"/>
      </rPr>
      <t>BAM</t>
    </r>
  </si>
  <si>
    <r>
      <t xml:space="preserve"> 2501+ 
KM/</t>
    </r>
    <r>
      <rPr>
        <i/>
        <sz val="8"/>
        <rFont val="Arial Narrow"/>
        <family val="2"/>
      </rPr>
      <t>BAM</t>
    </r>
  </si>
  <si>
    <r>
      <rPr>
        <b/>
        <sz val="9"/>
        <rFont val="Arial Narrow"/>
        <family val="2"/>
      </rPr>
      <t xml:space="preserve">zaposleni </t>
    </r>
    <r>
      <rPr>
        <sz val="9"/>
        <rFont val="Arial Narrow"/>
        <family val="2"/>
      </rPr>
      <t xml:space="preserve">
</t>
    </r>
    <r>
      <rPr>
        <i/>
        <sz val="9"/>
        <rFont val="Arial Narrow"/>
        <family val="2"/>
      </rPr>
      <t>Employed</t>
    </r>
  </si>
  <si>
    <r>
      <rPr>
        <b/>
        <sz val="9"/>
        <rFont val="Arial Narrow"/>
        <family val="2"/>
      </rPr>
      <t>struktura u %</t>
    </r>
    <r>
      <rPr>
        <sz val="9"/>
        <rFont val="Arial Narrow"/>
        <family val="2"/>
      </rPr>
      <t xml:space="preserve">
</t>
    </r>
    <r>
      <rPr>
        <i/>
        <sz val="9"/>
        <rFont val="Arial Narrow"/>
        <family val="2"/>
      </rPr>
      <t>Structure in %</t>
    </r>
  </si>
  <si>
    <r>
      <t xml:space="preserve">V S S
</t>
    </r>
    <r>
      <rPr>
        <i/>
        <sz val="8"/>
        <rFont val="Arial Narrow"/>
        <family val="2"/>
      </rPr>
      <t>University</t>
    </r>
  </si>
  <si>
    <r>
      <rPr>
        <b/>
        <sz val="8"/>
        <rFont val="Arial"/>
        <family val="2"/>
      </rPr>
      <t>Svega</t>
    </r>
    <r>
      <rPr>
        <i/>
        <sz val="8"/>
        <rFont val="Arial"/>
        <family val="2"/>
      </rPr>
      <t xml:space="preserve">
All</t>
    </r>
  </si>
  <si>
    <r>
      <rPr>
        <b/>
        <sz val="8"/>
        <rFont val="Arial"/>
        <family val="2"/>
      </rPr>
      <t>Doktori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>Doctors</t>
    </r>
  </si>
  <si>
    <r>
      <rPr>
        <b/>
        <sz val="8"/>
        <rFont val="Arial"/>
        <family val="2"/>
      </rPr>
      <t>Magistri</t>
    </r>
    <r>
      <rPr>
        <sz val="8"/>
        <rFont val="Arial"/>
        <family val="2"/>
      </rPr>
      <t xml:space="preserve">
Masters</t>
    </r>
  </si>
  <si>
    <r>
      <t xml:space="preserve">Ukupno 
</t>
    </r>
    <r>
      <rPr>
        <i/>
        <sz val="8"/>
        <rFont val="Arial Narrow"/>
        <family val="2"/>
      </rPr>
      <t>Total</t>
    </r>
  </si>
  <si>
    <r>
      <t xml:space="preserve">Zaposleni na neodređeno vrijeme
</t>
    </r>
    <r>
      <rPr>
        <i/>
        <sz val="8"/>
        <rFont val="Arial Narrow"/>
        <family val="2"/>
      </rPr>
      <t>Employed for unspecified period of time</t>
    </r>
  </si>
  <si>
    <r>
      <t xml:space="preserve">Zaposleni na određeno vrijeme
</t>
    </r>
    <r>
      <rPr>
        <i/>
        <sz val="8"/>
        <rFont val="Arial Narrow"/>
        <family val="2"/>
      </rPr>
      <t>Employed for fixed period of time</t>
    </r>
  </si>
  <si>
    <r>
      <t xml:space="preserve">Pripravnici 
</t>
    </r>
    <r>
      <rPr>
        <i/>
        <sz val="8"/>
        <rFont val="Arial Narrow"/>
        <family val="2"/>
      </rPr>
      <t>Trainees</t>
    </r>
  </si>
  <si>
    <r>
      <t xml:space="preserve">svega
</t>
    </r>
    <r>
      <rPr>
        <sz val="8"/>
        <rFont val="Arial Narrow"/>
        <family val="2"/>
      </rPr>
      <t>All</t>
    </r>
  </si>
  <si>
    <r>
      <t xml:space="preserve">žene
</t>
    </r>
    <r>
      <rPr>
        <i/>
        <sz val="8"/>
        <rFont val="Arial Narrow"/>
        <family val="2"/>
      </rPr>
      <t>Women</t>
    </r>
  </si>
  <si>
    <r>
      <t xml:space="preserve">Zaposleni na puno radno vrijeme
</t>
    </r>
    <r>
      <rPr>
        <i/>
        <sz val="8"/>
        <rFont val="Arial Narrow"/>
        <family val="2"/>
      </rPr>
      <t>Employed for  full time</t>
    </r>
  </si>
  <si>
    <r>
      <t xml:space="preserve">Zaposleni na nepuno radno vrijeme
</t>
    </r>
    <r>
      <rPr>
        <i/>
        <sz val="8"/>
        <rFont val="Arial Narrow"/>
        <family val="2"/>
      </rPr>
      <t>Employed for part time</t>
    </r>
  </si>
  <si>
    <r>
      <t xml:space="preserve">Zaposleni na skraćeno radno vrijeme
</t>
    </r>
    <r>
      <rPr>
        <i/>
        <sz val="8"/>
        <rFont val="Arial Narrow"/>
        <family val="2"/>
      </rPr>
      <t>Employed for reduced working hours</t>
    </r>
  </si>
  <si>
    <t>Snabdijevanje vodom; uklanjanje otpadnih voda, upravljanje otpadom te djelatnosti sanacije okoliša</t>
  </si>
  <si>
    <t>Proizvodnja i snabdijevanje električnom energijom, plinom, parom i klimatizacija</t>
  </si>
  <si>
    <t>Djelatnosti pružanja smještaja te pripreme i usluživanja hrane(hotelijerstvo i ugostiteljstvo)</t>
  </si>
  <si>
    <r>
      <rPr>
        <b/>
        <sz val="8"/>
        <rFont val="Arial Narrow"/>
        <family val="2"/>
      </rPr>
      <t>Ukupno</t>
    </r>
    <r>
      <rPr>
        <i/>
        <sz val="8"/>
        <rFont val="Arial Narrow"/>
        <family val="2"/>
      </rPr>
      <t xml:space="preserve">
Total</t>
    </r>
  </si>
  <si>
    <r>
      <rPr>
        <b/>
        <sz val="8"/>
        <rFont val="Arial Narrow"/>
        <family val="2"/>
      </rPr>
      <t>do</t>
    </r>
    <r>
      <rPr>
        <sz val="8"/>
        <rFont val="Arial Narrow"/>
        <family val="2"/>
      </rPr>
      <t>/</t>
    </r>
    <r>
      <rPr>
        <i/>
        <sz val="8"/>
        <rFont val="Arial Narrow"/>
        <family val="2"/>
      </rPr>
      <t xml:space="preserve">to
</t>
    </r>
    <r>
      <rPr>
        <sz val="8"/>
        <rFont val="Arial Narrow"/>
        <family val="2"/>
      </rPr>
      <t>18</t>
    </r>
  </si>
  <si>
    <r>
      <t>do/</t>
    </r>
    <r>
      <rPr>
        <i/>
        <sz val="8"/>
        <rFont val="Arial"/>
        <family val="2"/>
      </rPr>
      <t xml:space="preserve">to
</t>
    </r>
    <r>
      <rPr>
        <b/>
        <sz val="8"/>
        <rFont val="Arial"/>
        <family val="2"/>
      </rPr>
      <t>18</t>
    </r>
  </si>
  <si>
    <t xml:space="preserve">  Grad Cazin</t>
  </si>
  <si>
    <t xml:space="preserve">  Doboj - Istok</t>
  </si>
  <si>
    <t xml:space="preserve">  Grad Gračanica</t>
  </si>
  <si>
    <t xml:space="preserve">  Grad Gradačac</t>
  </si>
  <si>
    <t xml:space="preserve">  Grad Srebrenik</t>
  </si>
  <si>
    <t xml:space="preserve">  Grad Živinice</t>
  </si>
  <si>
    <t xml:space="preserve">  Doboj - Jug</t>
  </si>
  <si>
    <t xml:space="preserve">  Grad Visoko</t>
  </si>
  <si>
    <t xml:space="preserve">  Grad Goražde</t>
  </si>
  <si>
    <t xml:space="preserve">   Grad Čapljina</t>
  </si>
  <si>
    <t xml:space="preserve">  Grad Ljubuški</t>
  </si>
  <si>
    <t xml:space="preserve">  Grad Livno</t>
  </si>
  <si>
    <t xml:space="preserve">ZAPOSLENI U PRAVNIM OSOBAMA PREMA STEPENU/STUPNJU STRUČNOG OBRAZOVANJA PO DJELATNOSTIMA, MART/OŽUJAK 2021. </t>
  </si>
  <si>
    <t>EMPLOYED IN LEGAL ENTITIES ACCORDING TO  PROFESSIONAL QUALIFICATIONS BY ACTIVITIES, MARCH 2021</t>
  </si>
  <si>
    <t xml:space="preserve">ZAPOSLENE ŽENE U PRAVNIM OSOBAMA PREMA STEPENU/STUPNJU STRUČNOG OBRAZOVANJA PO DJELATNOSTIMA, MART/OŽUJAK 2021. </t>
  </si>
  <si>
    <t>EMPLOYED WOMEN IN LEGAL ENTITIES ACCORDING TO PROFESSIONAL QUALIFICATIONS BY ACTIVITIES, MARCH 2021</t>
  </si>
  <si>
    <t xml:space="preserve">ZAPOSLENE ŽENE U PRAVNIM OSOBAMA PREMA STAROSNIM GRUPAMA PO DJELATNOSTIMA, MART/OŽUJAK 2021. </t>
  </si>
  <si>
    <t>EMPLOYED WOMEN IN LEGAL ENTITIES ACCORDING TO AGE GROUPS BY ACTIVITIES, MARCH 2021</t>
  </si>
  <si>
    <t xml:space="preserve">ZAPOSLENI U PRAVNIM OSOBAMA PREMA STAROSNIM GRUPAMA PO DJELATNOSTIMA, MART/OŽUJAK 2021. </t>
  </si>
  <si>
    <t>EMPLOYED IN LEGAL ENTITIES ACCORDING TO AGE GROUPS BY ACTIVITIES, MARCH 2021</t>
  </si>
  <si>
    <t>ZAPOSLENI U PRAVNIM OSOBAMA PREMA VRSTI RADNOG VREMENA PO DJELATNOSTIMA I SPOLU, MART/OŽUJAK 2021.</t>
  </si>
  <si>
    <t>EMPLOYED IN LEGAL ENTITIES ACCORDING TO TYPE OF WORK TIME BY ACTIVITIES AND SEX, MARCH 2021</t>
  </si>
  <si>
    <t>ZAPOSLENI U PRAVNIM OSOBAMA PREMA VRSTI RADNOG ODNOSA PO DJELATNOSTIMA I SPOLU, MART/OŽUJAK 2021.</t>
  </si>
  <si>
    <t>EMPLOYED IN LEGAL ENTITIES ACCORDING TO TYPE OF WORK STATUS BY ACTIVITIES AND SEX, MARCH 2021</t>
  </si>
  <si>
    <t xml:space="preserve">PROSJEČNA MJESEČNA NETO PLAĆA PREMA STEPENU/STUPNJU STRUČNE SPREME PO DJELATNOSTIMA, 2020. </t>
  </si>
  <si>
    <t xml:space="preserve">AVERAGE MONTHLY NET WAGE ACCORDING TO  PROFESSIONAL QUALIFICATIONS BY ACTIVITIES, 2020 </t>
  </si>
  <si>
    <t xml:space="preserve">PROSJEČNA MJESEČNA BRUTO PLAĆA PREMA STEPENU/STUPNJU STRUČNE SPREME PO DJELATNOSTIMA, 2020. </t>
  </si>
  <si>
    <t xml:space="preserve">AVERAGE MONTHLY GROSS  WAGE ACCORDING TO  PROFESSIONAL QUALIFICATIONS BY ACTIVITIES, 2020 </t>
  </si>
  <si>
    <t>ZAPOSLENI U PRAVNIM OSOBAMA PREMA VISINI NETO PLAĆE,  MART/OŽUJAK 2021.</t>
  </si>
  <si>
    <t>EMPLOYED IN LEGAL ENTITIES ACCORDING TO AMOUNT OF NET WAGES, MARCH 2021</t>
  </si>
  <si>
    <t xml:space="preserve">ZAPOSLENI U PRAVNIM OSOBAMA PREMA STEPENU/STUPNJU STRUČNOG OBRAZOVANJA PO KANTONIMA, MART/OŽUJAK 2021. </t>
  </si>
  <si>
    <t>EMPLOYED IN LEGAL ENTITIES ACCORDING TO PROFESSIONAL QUALIFICATIONS BY CANTONS, MARCH 2021</t>
  </si>
  <si>
    <t xml:space="preserve">ZAPOSLENE ŽENE U PRAVNIM OSOBAMA PREMA STEPENU/STUPNJU STRUČNOG OBRAZOVANJA PO KANTONIMA, MART/OŽUJAK 2021. </t>
  </si>
  <si>
    <t>EMPLOYED WOMEN IN LEGAL ENTITIES ACCORDING TO PROFESSIONAL QUALIFICATIONS BY CANTONS, MARCH 2021</t>
  </si>
  <si>
    <t>ZAPOSLENI U PRAVNIM OSOBAMA PREMA STAROSNIM GRUPAMA PO KANTONIMA, MART/OŽUJAK 2021.</t>
  </si>
  <si>
    <t>EMPLOYED IN LEGAL ENTITIES  ACCORDING TO AGE GROUPS BY CANTONS, MARCH 2021</t>
  </si>
  <si>
    <t>ZAPOSLENE ŽENE U PRAVNIM OSOBAMA PREMA STAROSNIM GRUPAMA PO KANTONIMA, MART/OŽUJAK 2021.</t>
  </si>
  <si>
    <t>EMPLOYED WOMEN IN LEGAL ENTITIES  ACCORDING TO AGE GROUPS BY CANTONS, MARCH 2021</t>
  </si>
  <si>
    <t>ZAPOSLENI U PRAVNIM OSOBAMA PREMA STEPENU/STUPNJU STRUČNOG OBRAZOVANJA PO OPĆINAMA, MART/OŽUJAK 2021.</t>
  </si>
  <si>
    <t>EMPLOYED IN LEGAL ENTITIES ACCORDING TO PROFESSIONAL QUALIFICATIONS BY MUNICIPALITIES, MARCH 2021</t>
  </si>
  <si>
    <t>ZAPOSLENI U PRAVNIM OSOBAMA PREMA STEPENU/STUPNJU STRUČNOG OBRAZOVANJA PO OPĆINAMA, MART/OŽUJAK 2021. - nastavak</t>
  </si>
  <si>
    <t>EMPLOYED IN LEGAL ENTITIES ACCORDING TO PROFESSIONAL QUALIFICATIONS BY MUNICIPALITIES, MARCH 2021 - continued</t>
  </si>
  <si>
    <t>ZAPOSLENI U PRAVNIM OSOBAMA PREMA STAROSNIM GRUPAMA PO OPĆINAMA, MART/OŽUJAK 2021.</t>
  </si>
  <si>
    <t>EMPLOYED IN LEGAL ENTITIES  ACCORDING TO AGE GROUPS OF MUNICIPALITIES, MARCH 2021</t>
  </si>
  <si>
    <t>ZAPOSLENI U PRAVNIM OSOBAMA PREMA STAROSNIM GRUPAMA PO OPĆINAMA, MART/OŽUJAK 2021. - nastavak</t>
  </si>
  <si>
    <t>EMPLOYED IN LEGAL ENTITIES  ACCORDING TO AGE GROUPS OF MUNICIPALITIES, MARCH 2021 -continued</t>
  </si>
  <si>
    <t>UKUPNO</t>
  </si>
  <si>
    <t>Djelatnosti pružanja smještaja te pripreme i usluživanja hrane (hotelijerstvo i ugostiteljstvo)</t>
  </si>
  <si>
    <t>TOTAL</t>
  </si>
  <si>
    <t xml:space="preserve">      -</t>
  </si>
  <si>
    <r>
      <rPr>
        <b/>
        <sz val="9"/>
        <color indexed="8"/>
        <rFont val="Arial Narrow"/>
        <family val="2"/>
      </rPr>
      <t>Žene</t>
    </r>
    <r>
      <rPr>
        <sz val="9"/>
        <color indexed="8"/>
        <rFont val="Arial Narrow"/>
        <family val="2"/>
      </rPr>
      <t xml:space="preserve">
</t>
    </r>
    <r>
      <rPr>
        <i/>
        <sz val="9"/>
        <color indexed="8"/>
        <rFont val="Arial Narrow"/>
        <family val="2"/>
      </rPr>
      <t>Women</t>
    </r>
  </si>
  <si>
    <r>
      <rPr>
        <b/>
        <sz val="9"/>
        <color indexed="8"/>
        <rFont val="Arial Narrow"/>
        <family val="2"/>
      </rPr>
      <t>Neto plaća u KM</t>
    </r>
    <r>
      <rPr>
        <sz val="9"/>
        <color indexed="8"/>
        <rFont val="Arial Narrow"/>
        <family val="2"/>
      </rPr>
      <t xml:space="preserve">
</t>
    </r>
    <r>
      <rPr>
        <i/>
        <sz val="9"/>
        <color indexed="8"/>
        <rFont val="Arial Narrow"/>
        <family val="2"/>
      </rPr>
      <t>Net wage in KM</t>
    </r>
  </si>
  <si>
    <r>
      <rPr>
        <b/>
        <sz val="9"/>
        <color indexed="8"/>
        <rFont val="Arial Narrow"/>
        <family val="2"/>
      </rPr>
      <t>Muškarci</t>
    </r>
    <r>
      <rPr>
        <sz val="9"/>
        <color indexed="8"/>
        <rFont val="Arial Narrow"/>
        <family val="2"/>
      </rPr>
      <t xml:space="preserve">
</t>
    </r>
    <r>
      <rPr>
        <i/>
        <sz val="9"/>
        <color indexed="8"/>
        <rFont val="Arial Narrow"/>
        <family val="2"/>
      </rPr>
      <t>Men</t>
    </r>
  </si>
  <si>
    <r>
      <t xml:space="preserve">PROSJEČNA MJESEČNA ISPLAĆENA NETO PLAĆA ZAPOSLENIH U PRAVNIM OSOBAMA PO PODRUČJIMA KD BiH 2010 I SPOLU, 2020 
</t>
    </r>
    <r>
      <rPr>
        <i/>
        <sz val="9"/>
        <color indexed="8"/>
        <rFont val="Arial Narrow"/>
        <family val="2"/>
      </rPr>
      <t xml:space="preserve">AVERAGE MONTHLY PAID OFF NET WAGE OF PERSONS IN PAID EMPLOYMENT IN LEGAL ENTITIES BY SECTIONS OF NACE REV.2  AND SEX, 2020 </t>
    </r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</si>
</sst>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_-;\-* #,##0_-;_-* &quot;-&quot;_-;_-@_-"/>
    <numFmt numFmtId="170" formatCode="_-* #,##0.00\ &quot;kn&quot;_-;\-* #,##0.00\ &quot;kn&quot;_-;_-* &quot;-&quot;??\ &quot;kn&quot;_-;_-@_-"/>
    <numFmt numFmtId="171" formatCode="_-* #,##0.00_-;\-* #,##0.00_-;_-* &quot;-&quot;??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_-* #,##0\ _k_n_-;\-* #,##0\ _k_n_-;_-* &quot;-&quot;\ _k_n_-;_-@_-"/>
    <numFmt numFmtId="181" formatCode="_-* #,##0.00\ _k_n_-;\-* #,##0.00\ _k_n_-;_-* &quot;-&quot;??\ _k_n_-;_-@_-"/>
    <numFmt numFmtId="182" formatCode="_-&quot;kn&quot;\ * #,##0.00_-;\-&quot;kn&quot;\ * #,##0.00_-;_-&quot;kn&quot;\ * &quot;-&quot;??_-;_-@_-"/>
    <numFmt numFmtId="183" formatCode="_-&quot;kn&quot;\ * #,##0_-;\-&quot;kn&quot;\ * #,##0_-;_-&quot;kn&quot;\ * &quot;-&quot;_-;_-@_-"/>
    <numFmt numFmtId="184" formatCode="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.##0"/>
  </numFmts>
  <fonts count="65">
    <font>
      <sz val="10"/>
      <name val="Arial"/>
      <family val="0"/>
    </font>
    <font>
      <i/>
      <sz val="9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i/>
      <vertAlign val="superscript"/>
      <sz val="8"/>
      <name val="Arial Narrow"/>
      <family val="2"/>
    </font>
    <font>
      <b/>
      <i/>
      <vertAlign val="superscript"/>
      <sz val="8"/>
      <name val="Arial Narrow"/>
      <family val="2"/>
    </font>
    <font>
      <sz val="7"/>
      <name val="Arial Narrow"/>
      <family val="2"/>
    </font>
    <font>
      <b/>
      <i/>
      <sz val="8"/>
      <name val="Arial Narrow"/>
      <family val="2"/>
    </font>
    <font>
      <sz val="8"/>
      <color indexed="8"/>
      <name val="Arial Narrow"/>
      <family val="2"/>
    </font>
    <font>
      <sz val="9"/>
      <name val="Arial"/>
      <family val="2"/>
    </font>
    <font>
      <i/>
      <sz val="9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b/>
      <i/>
      <sz val="9"/>
      <name val="Arial Narrow"/>
      <family val="2"/>
    </font>
    <font>
      <i/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21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14" xfId="0" applyFont="1" applyBorder="1" applyAlignment="1">
      <alignment/>
    </xf>
    <xf numFmtId="0" fontId="9" fillId="0" borderId="15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vertical="top" wrapText="1"/>
    </xf>
    <xf numFmtId="3" fontId="8" fillId="0" borderId="0" xfId="0" applyNumberFormat="1" applyFont="1" applyBorder="1" applyAlignment="1">
      <alignment vertical="top"/>
    </xf>
    <xf numFmtId="3" fontId="8" fillId="0" borderId="0" xfId="0" applyNumberFormat="1" applyFont="1" applyAlignment="1">
      <alignment vertical="top"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3" fontId="9" fillId="0" borderId="0" xfId="0" applyNumberFormat="1" applyFont="1" applyAlignment="1">
      <alignment vertical="top"/>
    </xf>
    <xf numFmtId="0" fontId="9" fillId="0" borderId="0" xfId="0" applyFont="1" applyAlignment="1">
      <alignment vertical="top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center" wrapText="1"/>
    </xf>
    <xf numFmtId="3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3" fontId="9" fillId="0" borderId="0" xfId="0" applyNumberFormat="1" applyFont="1" applyAlignment="1">
      <alignment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/>
    </xf>
    <xf numFmtId="0" fontId="10" fillId="0" borderId="0" xfId="57" applyFont="1" applyAlignment="1">
      <alignment horizontal="left" wrapText="1"/>
      <protection/>
    </xf>
    <xf numFmtId="3" fontId="11" fillId="0" borderId="0" xfId="57" applyNumberFormat="1" applyFont="1" applyAlignment="1">
      <alignment vertical="top" wrapText="1"/>
      <protection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 applyBorder="1" applyAlignment="1">
      <alignment horizontal="left" vertical="center"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3" fontId="12" fillId="0" borderId="0" xfId="57" applyNumberFormat="1" applyFont="1" applyAlignment="1">
      <alignment vertical="top" wrapText="1"/>
      <protection/>
    </xf>
    <xf numFmtId="3" fontId="8" fillId="0" borderId="0" xfId="0" applyNumberFormat="1" applyFont="1" applyAlignment="1">
      <alignment vertical="center"/>
    </xf>
    <xf numFmtId="3" fontId="9" fillId="0" borderId="0" xfId="0" applyNumberFormat="1" applyFont="1" applyAlignment="1">
      <alignment horizontal="right"/>
    </xf>
    <xf numFmtId="0" fontId="13" fillId="0" borderId="0" xfId="0" applyFont="1" applyAlignment="1">
      <alignment vertical="top"/>
    </xf>
    <xf numFmtId="3" fontId="9" fillId="0" borderId="0" xfId="0" applyNumberFormat="1" applyFont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right" vertical="top"/>
    </xf>
    <xf numFmtId="0" fontId="9" fillId="0" borderId="0" xfId="0" applyFont="1" applyFill="1" applyBorder="1" applyAlignment="1">
      <alignment horizontal="left" wrapText="1"/>
    </xf>
    <xf numFmtId="3" fontId="8" fillId="0" borderId="0" xfId="0" applyNumberFormat="1" applyFont="1" applyAlignment="1">
      <alignment/>
    </xf>
    <xf numFmtId="0" fontId="8" fillId="0" borderId="0" xfId="0" applyFont="1" applyBorder="1" applyAlignment="1">
      <alignment wrapText="1"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 vertical="top"/>
    </xf>
    <xf numFmtId="0" fontId="14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right"/>
    </xf>
    <xf numFmtId="3" fontId="9" fillId="0" borderId="0" xfId="0" applyNumberFormat="1" applyFont="1" applyBorder="1" applyAlignment="1">
      <alignment horizontal="right"/>
    </xf>
    <xf numFmtId="1" fontId="9" fillId="0" borderId="0" xfId="0" applyNumberFormat="1" applyFont="1" applyAlignment="1">
      <alignment/>
    </xf>
    <xf numFmtId="3" fontId="8" fillId="0" borderId="0" xfId="0" applyNumberFormat="1" applyFont="1" applyBorder="1" applyAlignment="1">
      <alignment/>
    </xf>
    <xf numFmtId="2" fontId="8" fillId="0" borderId="0" xfId="0" applyNumberFormat="1" applyFont="1" applyFill="1" applyBorder="1" applyAlignment="1">
      <alignment/>
    </xf>
    <xf numFmtId="2" fontId="9" fillId="0" borderId="0" xfId="0" applyNumberFormat="1" applyFont="1" applyBorder="1" applyAlignment="1">
      <alignment wrapText="1"/>
    </xf>
    <xf numFmtId="3" fontId="15" fillId="0" borderId="0" xfId="59" applyNumberFormat="1" applyFont="1" applyFill="1" applyBorder="1" applyAlignment="1">
      <alignment horizontal="right" wrapText="1"/>
      <protection/>
    </xf>
    <xf numFmtId="2" fontId="10" fillId="0" borderId="0" xfId="0" applyNumberFormat="1" applyFont="1" applyBorder="1" applyAlignment="1">
      <alignment horizontal="right" wrapText="1"/>
    </xf>
    <xf numFmtId="2" fontId="9" fillId="0" borderId="0" xfId="0" applyNumberFormat="1" applyFont="1" applyAlignment="1">
      <alignment wrapText="1"/>
    </xf>
    <xf numFmtId="2" fontId="10" fillId="0" borderId="0" xfId="0" applyNumberFormat="1" applyFont="1" applyAlignment="1">
      <alignment horizontal="right" wrapText="1"/>
    </xf>
    <xf numFmtId="2" fontId="8" fillId="0" borderId="0" xfId="0" applyNumberFormat="1" applyFont="1" applyFill="1" applyAlignment="1">
      <alignment vertical="top"/>
    </xf>
    <xf numFmtId="3" fontId="8" fillId="0" borderId="0" xfId="0" applyNumberFormat="1" applyFont="1" applyBorder="1" applyAlignment="1">
      <alignment horizontal="right" vertical="top"/>
    </xf>
    <xf numFmtId="3" fontId="15" fillId="0" borderId="0" xfId="59" applyNumberFormat="1" applyFont="1" applyFill="1" applyBorder="1" applyAlignment="1">
      <alignment horizontal="right" vertical="top" wrapText="1"/>
      <protection/>
    </xf>
    <xf numFmtId="2" fontId="10" fillId="0" borderId="0" xfId="0" applyNumberFormat="1" applyFont="1" applyAlignment="1">
      <alignment horizontal="right" vertical="top" wrapText="1"/>
    </xf>
    <xf numFmtId="2" fontId="8" fillId="0" borderId="0" xfId="0" applyNumberFormat="1" applyFont="1" applyFill="1" applyAlignment="1">
      <alignment/>
    </xf>
    <xf numFmtId="2" fontId="9" fillId="0" borderId="0" xfId="0" applyNumberFormat="1" applyFont="1" applyFill="1" applyAlignment="1">
      <alignment wrapText="1"/>
    </xf>
    <xf numFmtId="2" fontId="10" fillId="0" borderId="0" xfId="0" applyNumberFormat="1" applyFont="1" applyFill="1" applyAlignment="1">
      <alignment horizontal="right" wrapText="1"/>
    </xf>
    <xf numFmtId="0" fontId="8" fillId="0" borderId="0" xfId="0" applyFont="1" applyFill="1" applyAlignment="1">
      <alignment vertical="top"/>
    </xf>
    <xf numFmtId="0" fontId="9" fillId="0" borderId="0" xfId="0" applyFont="1" applyFill="1" applyAlignment="1">
      <alignment wrapText="1"/>
    </xf>
    <xf numFmtId="0" fontId="10" fillId="0" borderId="0" xfId="0" applyFont="1" applyFill="1" applyAlignment="1">
      <alignment horizontal="right" vertical="top" wrapText="1"/>
    </xf>
    <xf numFmtId="0" fontId="9" fillId="0" borderId="0" xfId="0" applyFont="1" applyFill="1" applyAlignment="1">
      <alignment vertical="top" wrapText="1"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 horizontal="right" wrapText="1"/>
    </xf>
    <xf numFmtId="1" fontId="8" fillId="0" borderId="0" xfId="0" applyNumberFormat="1" applyFont="1" applyBorder="1" applyAlignment="1">
      <alignment horizontal="right"/>
    </xf>
    <xf numFmtId="1" fontId="9" fillId="0" borderId="0" xfId="0" applyNumberFormat="1" applyFont="1" applyBorder="1" applyAlignment="1">
      <alignment horizontal="right"/>
    </xf>
    <xf numFmtId="3" fontId="62" fillId="0" borderId="0" xfId="0" applyNumberFormat="1" applyFont="1" applyFill="1" applyBorder="1" applyAlignment="1">
      <alignment/>
    </xf>
    <xf numFmtId="1" fontId="8" fillId="0" borderId="0" xfId="0" applyNumberFormat="1" applyFont="1" applyBorder="1" applyAlignment="1">
      <alignment/>
    </xf>
    <xf numFmtId="0" fontId="9" fillId="0" borderId="17" xfId="0" applyFont="1" applyBorder="1" applyAlignment="1">
      <alignment/>
    </xf>
    <xf numFmtId="3" fontId="9" fillId="0" borderId="0" xfId="0" applyNumberFormat="1" applyFont="1" applyBorder="1" applyAlignment="1">
      <alignment/>
    </xf>
    <xf numFmtId="2" fontId="9" fillId="0" borderId="0" xfId="0" applyNumberFormat="1" applyFont="1" applyAlignment="1">
      <alignment vertical="top" wrapText="1"/>
    </xf>
    <xf numFmtId="0" fontId="9" fillId="0" borderId="0" xfId="0" applyFont="1" applyAlignment="1">
      <alignment horizontal="center"/>
    </xf>
    <xf numFmtId="2" fontId="8" fillId="0" borderId="0" xfId="0" applyNumberFormat="1" applyFont="1" applyFill="1" applyBorder="1" applyAlignment="1">
      <alignment horizontal="right" wrapText="1"/>
    </xf>
    <xf numFmtId="184" fontId="9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 vertical="top"/>
    </xf>
    <xf numFmtId="0" fontId="8" fillId="0" borderId="12" xfId="0" applyFont="1" applyBorder="1" applyAlignment="1">
      <alignment horizontal="center" vertical="top"/>
    </xf>
    <xf numFmtId="0" fontId="10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right"/>
    </xf>
    <xf numFmtId="0" fontId="8" fillId="0" borderId="15" xfId="0" applyFont="1" applyBorder="1" applyAlignment="1">
      <alignment horizontal="center" vertical="top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21" xfId="0" applyFont="1" applyBorder="1" applyAlignment="1">
      <alignment horizontal="left" wrapText="1"/>
    </xf>
    <xf numFmtId="3" fontId="19" fillId="0" borderId="0" xfId="0" applyNumberFormat="1" applyFont="1" applyAlignment="1">
      <alignment vertical="top"/>
    </xf>
    <xf numFmtId="184" fontId="19" fillId="0" borderId="0" xfId="0" applyNumberFormat="1" applyFont="1" applyAlignment="1">
      <alignment vertical="top"/>
    </xf>
    <xf numFmtId="3" fontId="0" fillId="0" borderId="0" xfId="0" applyNumberFormat="1" applyAlignment="1">
      <alignment/>
    </xf>
    <xf numFmtId="0" fontId="8" fillId="0" borderId="16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3" fontId="9" fillId="0" borderId="0" xfId="0" applyNumberFormat="1" applyFont="1" applyBorder="1" applyAlignment="1">
      <alignment wrapText="1"/>
    </xf>
    <xf numFmtId="3" fontId="15" fillId="0" borderId="0" xfId="58" applyNumberFormat="1" applyFont="1" applyFill="1" applyBorder="1" applyAlignment="1">
      <alignment horizontal="right" wrapText="1"/>
      <protection/>
    </xf>
    <xf numFmtId="3" fontId="9" fillId="0" borderId="0" xfId="0" applyNumberFormat="1" applyFont="1" applyBorder="1" applyAlignment="1">
      <alignment vertical="top" wrapText="1"/>
    </xf>
    <xf numFmtId="3" fontId="15" fillId="0" borderId="0" xfId="58" applyNumberFormat="1" applyFont="1" applyFill="1" applyBorder="1" applyAlignment="1">
      <alignment horizontal="right" vertical="top" wrapText="1"/>
      <protection/>
    </xf>
    <xf numFmtId="0" fontId="10" fillId="0" borderId="0" xfId="0" applyFont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 vertical="top"/>
    </xf>
    <xf numFmtId="2" fontId="10" fillId="0" borderId="0" xfId="0" applyNumberFormat="1" applyFont="1" applyBorder="1" applyAlignment="1">
      <alignment horizontal="right" vertical="top" wrapText="1"/>
    </xf>
    <xf numFmtId="2" fontId="10" fillId="0" borderId="0" xfId="0" applyNumberFormat="1" applyFont="1" applyFill="1" applyAlignment="1">
      <alignment horizontal="right" vertical="top" wrapText="1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3" fontId="19" fillId="0" borderId="0" xfId="0" applyNumberFormat="1" applyFont="1" applyAlignment="1">
      <alignment/>
    </xf>
    <xf numFmtId="0" fontId="17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/>
    </xf>
    <xf numFmtId="0" fontId="19" fillId="0" borderId="0" xfId="0" applyFont="1" applyAlignment="1">
      <alignment vertical="top"/>
    </xf>
    <xf numFmtId="0" fontId="3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0" fillId="0" borderId="16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3" fillId="0" borderId="0" xfId="0" applyFont="1" applyAlignment="1">
      <alignment wrapText="1"/>
    </xf>
    <xf numFmtId="0" fontId="19" fillId="0" borderId="0" xfId="0" applyFont="1" applyAlignment="1">
      <alignment/>
    </xf>
    <xf numFmtId="0" fontId="18" fillId="0" borderId="0" xfId="0" applyFont="1" applyAlignment="1">
      <alignment vertical="top"/>
    </xf>
    <xf numFmtId="0" fontId="18" fillId="0" borderId="21" xfId="0" applyFont="1" applyBorder="1" applyAlignment="1">
      <alignment wrapText="1"/>
    </xf>
    <xf numFmtId="3" fontId="63" fillId="0" borderId="0" xfId="0" applyNumberFormat="1" applyFont="1" applyAlignment="1">
      <alignment/>
    </xf>
    <xf numFmtId="0" fontId="19" fillId="0" borderId="0" xfId="0" applyFont="1" applyAlignment="1">
      <alignment horizontal="center" vertical="top"/>
    </xf>
    <xf numFmtId="0" fontId="19" fillId="0" borderId="21" xfId="0" applyFont="1" applyBorder="1" applyAlignment="1">
      <alignment vertical="top" wrapText="1"/>
    </xf>
    <xf numFmtId="3" fontId="64" fillId="0" borderId="0" xfId="0" applyNumberFormat="1" applyFont="1" applyAlignment="1">
      <alignment/>
    </xf>
    <xf numFmtId="0" fontId="19" fillId="0" borderId="0" xfId="0" applyFont="1" applyBorder="1" applyAlignment="1">
      <alignment vertical="top" wrapText="1"/>
    </xf>
    <xf numFmtId="0" fontId="64" fillId="0" borderId="0" xfId="0" applyFont="1" applyAlignment="1">
      <alignment/>
    </xf>
    <xf numFmtId="0" fontId="63" fillId="0" borderId="0" xfId="0" applyFont="1" applyAlignment="1">
      <alignment/>
    </xf>
    <xf numFmtId="0" fontId="21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3" fontId="63" fillId="0" borderId="14" xfId="0" applyNumberFormat="1" applyFont="1" applyBorder="1" applyAlignment="1">
      <alignment/>
    </xf>
    <xf numFmtId="3" fontId="64" fillId="0" borderId="21" xfId="0" applyNumberFormat="1" applyFont="1" applyBorder="1" applyAlignment="1">
      <alignment/>
    </xf>
    <xf numFmtId="0" fontId="64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18" fillId="0" borderId="0" xfId="0" applyFont="1" applyAlignment="1">
      <alignment horizontal="left" wrapText="1"/>
    </xf>
    <xf numFmtId="0" fontId="17" fillId="0" borderId="0" xfId="0" applyFont="1" applyFill="1" applyAlignment="1">
      <alignment horizontal="left" wrapText="1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17" fillId="0" borderId="0" xfId="0" applyFont="1" applyAlignment="1">
      <alignment horizontal="left" wrapText="1"/>
    </xf>
    <xf numFmtId="0" fontId="8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wrapText="1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63" fillId="0" borderId="24" xfId="0" applyFont="1" applyBorder="1" applyAlignment="1">
      <alignment horizontal="center" vertical="center" wrapText="1"/>
    </xf>
    <xf numFmtId="0" fontId="63" fillId="0" borderId="14" xfId="0" applyFont="1" applyBorder="1" applyAlignment="1">
      <alignment horizontal="center" vertical="center" wrapText="1"/>
    </xf>
    <xf numFmtId="0" fontId="63" fillId="0" borderId="25" xfId="0" applyFont="1" applyBorder="1" applyAlignment="1">
      <alignment horizontal="center" vertical="center" wrapText="1"/>
    </xf>
    <xf numFmtId="0" fontId="63" fillId="0" borderId="15" xfId="0" applyFont="1" applyBorder="1" applyAlignment="1">
      <alignment horizontal="center" vertical="center" wrapText="1"/>
    </xf>
    <xf numFmtId="0" fontId="64" fillId="0" borderId="23" xfId="0" applyFont="1" applyBorder="1" applyAlignment="1">
      <alignment horizontal="center" vertical="center" wrapText="1"/>
    </xf>
    <xf numFmtId="0" fontId="64" fillId="0" borderId="2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63" fillId="0" borderId="25" xfId="0" applyFont="1" applyBorder="1" applyAlignment="1">
      <alignment horizontal="left" wrapText="1"/>
    </xf>
    <xf numFmtId="0" fontId="17" fillId="0" borderId="0" xfId="0" applyFont="1" applyAlignment="1">
      <alignment horizontal="left" vertical="top"/>
    </xf>
    <xf numFmtId="0" fontId="4" fillId="0" borderId="16" xfId="0" applyFont="1" applyBorder="1" applyAlignment="1">
      <alignment horizontal="center" wrapText="1"/>
    </xf>
    <xf numFmtId="0" fontId="4" fillId="0" borderId="16" xfId="0" applyFont="1" applyBorder="1" applyAlignment="1">
      <alignment horizontal="center"/>
    </xf>
    <xf numFmtId="0" fontId="18" fillId="0" borderId="0" xfId="0" applyFont="1" applyBorder="1" applyAlignment="1">
      <alignment horizontal="left" wrapText="1"/>
    </xf>
    <xf numFmtId="0" fontId="17" fillId="0" borderId="25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fedstarU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4"/>
  <sheetViews>
    <sheetView tabSelected="1" zoomScalePageLayoutView="0" workbookViewId="0" topLeftCell="A1">
      <selection activeCell="Q10" sqref="Q10"/>
    </sheetView>
  </sheetViews>
  <sheetFormatPr defaultColWidth="9.140625" defaultRowHeight="12.75"/>
  <cols>
    <col min="1" max="1" width="2.140625" style="6" customWidth="1"/>
    <col min="2" max="2" width="23.57421875" style="6" customWidth="1"/>
    <col min="3" max="3" width="6.8515625" style="6" customWidth="1"/>
    <col min="4" max="4" width="5.8515625" style="6" customWidth="1"/>
    <col min="5" max="5" width="7.00390625" style="6" customWidth="1"/>
    <col min="6" max="6" width="7.421875" style="6" customWidth="1"/>
    <col min="7" max="7" width="5.8515625" style="6" customWidth="1"/>
    <col min="8" max="8" width="6.57421875" style="6" customWidth="1"/>
    <col min="9" max="12" width="5.8515625" style="6" customWidth="1"/>
    <col min="13" max="13" width="6.8515625" style="6" customWidth="1"/>
    <col min="14" max="14" width="24.421875" style="6" customWidth="1"/>
    <col min="15" max="15" width="19.57421875" style="6" customWidth="1"/>
    <col min="16" max="16384" width="9.140625" style="6" customWidth="1"/>
  </cols>
  <sheetData>
    <row r="1" spans="1:14" s="110" customFormat="1" ht="12.75" customHeight="1">
      <c r="A1" s="183" t="s">
        <v>234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</row>
    <row r="2" spans="1:14" s="110" customFormat="1" ht="12.75" customHeight="1">
      <c r="A2" s="184" t="s">
        <v>235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</row>
    <row r="3" spans="1:14" ht="24" customHeight="1">
      <c r="A3" s="187" t="s">
        <v>92</v>
      </c>
      <c r="B3" s="188"/>
      <c r="C3" s="47" t="s">
        <v>0</v>
      </c>
      <c r="D3" s="181" t="s">
        <v>203</v>
      </c>
      <c r="E3" s="182"/>
      <c r="F3" s="182"/>
      <c r="G3" s="47" t="s">
        <v>1</v>
      </c>
      <c r="H3" s="47" t="s">
        <v>2</v>
      </c>
      <c r="I3" s="47" t="s">
        <v>3</v>
      </c>
      <c r="J3" s="47" t="s">
        <v>4</v>
      </c>
      <c r="K3" s="47" t="s">
        <v>5</v>
      </c>
      <c r="L3" s="47" t="s">
        <v>6</v>
      </c>
      <c r="M3" s="47" t="s">
        <v>7</v>
      </c>
      <c r="N3" s="191" t="s">
        <v>93</v>
      </c>
    </row>
    <row r="4" spans="1:14" ht="24.75" customHeight="1">
      <c r="A4" s="189"/>
      <c r="B4" s="190"/>
      <c r="C4" s="48" t="s">
        <v>29</v>
      </c>
      <c r="D4" s="49" t="s">
        <v>185</v>
      </c>
      <c r="E4" s="50" t="s">
        <v>186</v>
      </c>
      <c r="F4" s="50" t="s">
        <v>187</v>
      </c>
      <c r="G4" s="48" t="s">
        <v>30</v>
      </c>
      <c r="H4" s="51" t="s">
        <v>31</v>
      </c>
      <c r="I4" s="51" t="s">
        <v>32</v>
      </c>
      <c r="J4" s="51" t="s">
        <v>33</v>
      </c>
      <c r="K4" s="48" t="s">
        <v>34</v>
      </c>
      <c r="L4" s="51" t="s">
        <v>35</v>
      </c>
      <c r="M4" s="51" t="s">
        <v>36</v>
      </c>
      <c r="N4" s="192"/>
    </row>
    <row r="5" spans="1:14" ht="4.5" customHeight="1">
      <c r="A5" s="7"/>
      <c r="B5" s="7"/>
      <c r="C5" s="52"/>
      <c r="D5" s="53"/>
      <c r="E5" s="46"/>
      <c r="F5" s="46"/>
      <c r="G5" s="52"/>
      <c r="H5" s="52"/>
      <c r="I5" s="52"/>
      <c r="J5" s="52"/>
      <c r="K5" s="52"/>
      <c r="L5" s="52"/>
      <c r="M5" s="52"/>
      <c r="N5" s="32"/>
    </row>
    <row r="6" spans="1:17" ht="10.5" customHeight="1">
      <c r="A6" s="7"/>
      <c r="B6" s="7" t="s">
        <v>91</v>
      </c>
      <c r="C6" s="54">
        <f>SUM(C8:C26)</f>
        <v>463451</v>
      </c>
      <c r="D6" s="54">
        <f aca="true" t="shared" si="0" ref="D6:M6">SUM(D8:D26)</f>
        <v>111560</v>
      </c>
      <c r="E6" s="54">
        <f t="shared" si="0"/>
        <v>3087</v>
      </c>
      <c r="F6" s="54">
        <f t="shared" si="0"/>
        <v>5710</v>
      </c>
      <c r="G6" s="54">
        <f t="shared" si="0"/>
        <v>16325</v>
      </c>
      <c r="H6" s="54">
        <f t="shared" si="0"/>
        <v>223723</v>
      </c>
      <c r="I6" s="54">
        <f t="shared" si="0"/>
        <v>6045</v>
      </c>
      <c r="J6" s="54">
        <f t="shared" si="0"/>
        <v>5121</v>
      </c>
      <c r="K6" s="54">
        <f t="shared" si="0"/>
        <v>72965</v>
      </c>
      <c r="L6" s="54">
        <f t="shared" si="0"/>
        <v>6049</v>
      </c>
      <c r="M6" s="54">
        <f t="shared" si="0"/>
        <v>21663</v>
      </c>
      <c r="N6" s="55" t="s">
        <v>26</v>
      </c>
      <c r="O6" s="54"/>
      <c r="P6" s="23"/>
      <c r="Q6" s="23"/>
    </row>
    <row r="7" spans="1:17" ht="6" customHeight="1">
      <c r="A7" s="7"/>
      <c r="B7" s="7"/>
      <c r="C7" s="54"/>
      <c r="D7" s="54"/>
      <c r="E7" s="56"/>
      <c r="F7" s="56"/>
      <c r="G7" s="54"/>
      <c r="H7" s="54"/>
      <c r="I7" s="54"/>
      <c r="J7" s="54"/>
      <c r="K7" s="54"/>
      <c r="L7" s="54"/>
      <c r="M7" s="54"/>
      <c r="N7" s="57"/>
      <c r="O7" s="58"/>
      <c r="P7" s="23"/>
      <c r="Q7" s="23"/>
    </row>
    <row r="8" spans="1:17" s="32" customFormat="1" ht="15" customHeight="1">
      <c r="A8" s="59" t="s">
        <v>8</v>
      </c>
      <c r="B8" s="60" t="s">
        <v>53</v>
      </c>
      <c r="C8" s="54">
        <f>SUM(D8,G8:M8)</f>
        <v>7164</v>
      </c>
      <c r="D8" s="61">
        <v>1129</v>
      </c>
      <c r="E8" s="61">
        <v>3</v>
      </c>
      <c r="F8" s="61">
        <v>66</v>
      </c>
      <c r="G8" s="61">
        <v>105</v>
      </c>
      <c r="H8" s="61">
        <v>2890</v>
      </c>
      <c r="I8" s="61">
        <v>293</v>
      </c>
      <c r="J8" s="61">
        <v>32</v>
      </c>
      <c r="K8" s="61">
        <v>1433</v>
      </c>
      <c r="L8" s="61">
        <v>317</v>
      </c>
      <c r="M8" s="61">
        <v>965</v>
      </c>
      <c r="N8" s="62" t="s">
        <v>66</v>
      </c>
      <c r="O8" s="54"/>
      <c r="P8" s="23"/>
      <c r="Q8" s="23"/>
    </row>
    <row r="9" spans="1:17" ht="10.5">
      <c r="A9" s="59" t="s">
        <v>9</v>
      </c>
      <c r="B9" s="63" t="s">
        <v>54</v>
      </c>
      <c r="C9" s="54">
        <f aca="true" t="shared" si="1" ref="C9:C19">SUM(D9,G9:M9)</f>
        <v>12497</v>
      </c>
      <c r="D9" s="61">
        <v>1146</v>
      </c>
      <c r="E9" s="61">
        <v>12</v>
      </c>
      <c r="F9" s="61">
        <v>42</v>
      </c>
      <c r="G9" s="61">
        <v>55</v>
      </c>
      <c r="H9" s="61">
        <v>3156</v>
      </c>
      <c r="I9" s="61">
        <v>160</v>
      </c>
      <c r="J9" s="61">
        <v>507</v>
      </c>
      <c r="K9" s="61">
        <v>4435</v>
      </c>
      <c r="L9" s="61">
        <v>575</v>
      </c>
      <c r="M9" s="61">
        <v>2463</v>
      </c>
      <c r="N9" s="64" t="s">
        <v>67</v>
      </c>
      <c r="O9" s="54"/>
      <c r="P9" s="23"/>
      <c r="Q9" s="23"/>
    </row>
    <row r="10" spans="1:17" ht="10.5">
      <c r="A10" s="59" t="s">
        <v>10</v>
      </c>
      <c r="B10" s="63" t="s">
        <v>23</v>
      </c>
      <c r="C10" s="54">
        <f t="shared" si="1"/>
        <v>92728</v>
      </c>
      <c r="D10" s="61">
        <v>7309</v>
      </c>
      <c r="E10" s="61">
        <v>13</v>
      </c>
      <c r="F10" s="61">
        <v>346</v>
      </c>
      <c r="G10" s="61">
        <v>875</v>
      </c>
      <c r="H10" s="61">
        <v>44837</v>
      </c>
      <c r="I10" s="61">
        <v>1347</v>
      </c>
      <c r="J10" s="61">
        <v>1033</v>
      </c>
      <c r="K10" s="61">
        <v>27356</v>
      </c>
      <c r="L10" s="61">
        <v>3294</v>
      </c>
      <c r="M10" s="61">
        <v>6677</v>
      </c>
      <c r="N10" s="64" t="s">
        <v>28</v>
      </c>
      <c r="O10" s="54"/>
      <c r="P10" s="23"/>
      <c r="Q10" s="23"/>
    </row>
    <row r="11" spans="1:17" ht="21">
      <c r="A11" s="65" t="s">
        <v>11</v>
      </c>
      <c r="B11" s="84" t="s">
        <v>217</v>
      </c>
      <c r="C11" s="66">
        <f>SUM(D11,G11:M11)</f>
        <v>8525</v>
      </c>
      <c r="D11" s="67">
        <v>2556</v>
      </c>
      <c r="E11" s="67">
        <v>10</v>
      </c>
      <c r="F11" s="67">
        <v>65</v>
      </c>
      <c r="G11" s="67">
        <v>364</v>
      </c>
      <c r="H11" s="67">
        <v>2800</v>
      </c>
      <c r="I11" s="67">
        <v>21</v>
      </c>
      <c r="J11" s="67">
        <v>1055</v>
      </c>
      <c r="K11" s="67">
        <v>1501</v>
      </c>
      <c r="L11" s="67">
        <v>155</v>
      </c>
      <c r="M11" s="67">
        <v>73</v>
      </c>
      <c r="N11" s="68" t="s">
        <v>68</v>
      </c>
      <c r="O11" s="54"/>
      <c r="P11" s="23"/>
      <c r="Q11" s="23"/>
    </row>
    <row r="12" spans="1:17" ht="31.5">
      <c r="A12" s="65" t="s">
        <v>12</v>
      </c>
      <c r="B12" s="84" t="s">
        <v>216</v>
      </c>
      <c r="C12" s="66">
        <f t="shared" si="1"/>
        <v>8378</v>
      </c>
      <c r="D12" s="67">
        <v>1136</v>
      </c>
      <c r="E12" s="67">
        <v>2</v>
      </c>
      <c r="F12" s="67">
        <v>24</v>
      </c>
      <c r="G12" s="67">
        <v>201</v>
      </c>
      <c r="H12" s="67">
        <v>2860</v>
      </c>
      <c r="I12" s="67">
        <v>215</v>
      </c>
      <c r="J12" s="67">
        <v>154</v>
      </c>
      <c r="K12" s="67">
        <v>1608</v>
      </c>
      <c r="L12" s="67">
        <v>388</v>
      </c>
      <c r="M12" s="67">
        <v>1816</v>
      </c>
      <c r="N12" s="68" t="s">
        <v>69</v>
      </c>
      <c r="O12" s="54"/>
      <c r="P12" s="23"/>
      <c r="Q12" s="23"/>
    </row>
    <row r="13" spans="1:17" ht="10.5">
      <c r="A13" s="69" t="s">
        <v>13</v>
      </c>
      <c r="B13" s="63" t="s">
        <v>24</v>
      </c>
      <c r="C13" s="54">
        <f t="shared" si="1"/>
        <v>22504</v>
      </c>
      <c r="D13" s="61">
        <v>2670</v>
      </c>
      <c r="E13" s="61">
        <v>2</v>
      </c>
      <c r="F13" s="61">
        <v>153</v>
      </c>
      <c r="G13" s="61">
        <v>335</v>
      </c>
      <c r="H13" s="61">
        <v>10207</v>
      </c>
      <c r="I13" s="61">
        <v>520</v>
      </c>
      <c r="J13" s="61">
        <v>204</v>
      </c>
      <c r="K13" s="61">
        <v>6192</v>
      </c>
      <c r="L13" s="61">
        <v>435</v>
      </c>
      <c r="M13" s="61">
        <v>1941</v>
      </c>
      <c r="N13" s="64" t="s">
        <v>47</v>
      </c>
      <c r="O13" s="58"/>
      <c r="P13" s="23"/>
      <c r="Q13" s="23"/>
    </row>
    <row r="14" spans="1:17" ht="26.25" customHeight="1">
      <c r="A14" s="65" t="s">
        <v>14</v>
      </c>
      <c r="B14" s="84" t="s">
        <v>55</v>
      </c>
      <c r="C14" s="66">
        <f t="shared" si="1"/>
        <v>81640</v>
      </c>
      <c r="D14" s="67">
        <v>9171</v>
      </c>
      <c r="E14" s="67">
        <v>53</v>
      </c>
      <c r="F14" s="67">
        <v>870</v>
      </c>
      <c r="G14" s="67">
        <v>1304</v>
      </c>
      <c r="H14" s="67">
        <v>53374</v>
      </c>
      <c r="I14" s="67">
        <v>582</v>
      </c>
      <c r="J14" s="67">
        <v>257</v>
      </c>
      <c r="K14" s="67">
        <v>15824</v>
      </c>
      <c r="L14" s="67">
        <v>74</v>
      </c>
      <c r="M14" s="67">
        <v>1054</v>
      </c>
      <c r="N14" s="68" t="s">
        <v>70</v>
      </c>
      <c r="O14" s="54"/>
      <c r="P14" s="23"/>
      <c r="Q14" s="23"/>
    </row>
    <row r="15" spans="1:17" ht="10.5">
      <c r="A15" s="69" t="s">
        <v>15</v>
      </c>
      <c r="B15" s="63" t="s">
        <v>56</v>
      </c>
      <c r="C15" s="54">
        <f t="shared" si="1"/>
        <v>21024</v>
      </c>
      <c r="D15" s="61">
        <v>2052</v>
      </c>
      <c r="E15" s="61">
        <v>3</v>
      </c>
      <c r="F15" s="61">
        <v>82</v>
      </c>
      <c r="G15" s="61">
        <v>404</v>
      </c>
      <c r="H15" s="61">
        <v>11845</v>
      </c>
      <c r="I15" s="61">
        <v>162</v>
      </c>
      <c r="J15" s="61">
        <v>377</v>
      </c>
      <c r="K15" s="61">
        <v>5550</v>
      </c>
      <c r="L15" s="61">
        <v>227</v>
      </c>
      <c r="M15" s="61">
        <v>407</v>
      </c>
      <c r="N15" s="64" t="s">
        <v>71</v>
      </c>
      <c r="O15" s="54"/>
      <c r="P15" s="23"/>
      <c r="Q15" s="23"/>
    </row>
    <row r="16" spans="1:17" ht="31.5">
      <c r="A16" s="65" t="s">
        <v>16</v>
      </c>
      <c r="B16" s="84" t="s">
        <v>218</v>
      </c>
      <c r="C16" s="66">
        <f t="shared" si="1"/>
        <v>9908</v>
      </c>
      <c r="D16" s="67">
        <v>487</v>
      </c>
      <c r="E16" s="67">
        <v>6</v>
      </c>
      <c r="F16" s="67">
        <v>25</v>
      </c>
      <c r="G16" s="67">
        <v>70</v>
      </c>
      <c r="H16" s="67">
        <v>7143</v>
      </c>
      <c r="I16" s="67">
        <v>160</v>
      </c>
      <c r="J16" s="67">
        <v>34</v>
      </c>
      <c r="K16" s="67">
        <v>1729</v>
      </c>
      <c r="L16" s="67">
        <v>21</v>
      </c>
      <c r="M16" s="67">
        <v>264</v>
      </c>
      <c r="N16" s="68" t="s">
        <v>72</v>
      </c>
      <c r="O16" s="58"/>
      <c r="P16" s="23"/>
      <c r="Q16" s="23"/>
    </row>
    <row r="17" spans="1:17" ht="10.5">
      <c r="A17" s="69" t="s">
        <v>22</v>
      </c>
      <c r="B17" s="63" t="s">
        <v>57</v>
      </c>
      <c r="C17" s="54">
        <f t="shared" si="1"/>
        <v>16909</v>
      </c>
      <c r="D17" s="61">
        <v>6756</v>
      </c>
      <c r="E17" s="61">
        <v>9</v>
      </c>
      <c r="F17" s="61">
        <v>458</v>
      </c>
      <c r="G17" s="61">
        <v>596</v>
      </c>
      <c r="H17" s="61">
        <v>8856</v>
      </c>
      <c r="I17" s="61">
        <v>67</v>
      </c>
      <c r="J17" s="61">
        <v>202</v>
      </c>
      <c r="K17" s="61">
        <v>359</v>
      </c>
      <c r="L17" s="61">
        <v>1</v>
      </c>
      <c r="M17" s="61">
        <v>72</v>
      </c>
      <c r="N17" s="64" t="s">
        <v>73</v>
      </c>
      <c r="O17" s="58"/>
      <c r="P17" s="23"/>
      <c r="Q17" s="23"/>
    </row>
    <row r="18" spans="1:17" ht="21">
      <c r="A18" s="65" t="s">
        <v>17</v>
      </c>
      <c r="B18" s="84" t="s">
        <v>58</v>
      </c>
      <c r="C18" s="66">
        <f t="shared" si="1"/>
        <v>11929</v>
      </c>
      <c r="D18" s="67">
        <v>5922</v>
      </c>
      <c r="E18" s="67">
        <v>10</v>
      </c>
      <c r="F18" s="67">
        <v>246</v>
      </c>
      <c r="G18" s="67">
        <v>565</v>
      </c>
      <c r="H18" s="67">
        <v>5182</v>
      </c>
      <c r="I18" s="67">
        <v>23</v>
      </c>
      <c r="J18" s="67">
        <v>5</v>
      </c>
      <c r="K18" s="67">
        <v>210</v>
      </c>
      <c r="L18" s="67">
        <v>5</v>
      </c>
      <c r="M18" s="67">
        <v>17</v>
      </c>
      <c r="N18" s="68" t="s">
        <v>74</v>
      </c>
      <c r="O18" s="58"/>
      <c r="P18" s="23"/>
      <c r="Q18" s="23"/>
    </row>
    <row r="19" spans="1:17" ht="10.5">
      <c r="A19" s="69" t="s">
        <v>18</v>
      </c>
      <c r="B19" s="63" t="s">
        <v>59</v>
      </c>
      <c r="C19" s="54">
        <f t="shared" si="1"/>
        <v>2836</v>
      </c>
      <c r="D19" s="61">
        <v>888</v>
      </c>
      <c r="E19" s="61">
        <v>6</v>
      </c>
      <c r="F19" s="61">
        <v>40</v>
      </c>
      <c r="G19" s="61">
        <v>76</v>
      </c>
      <c r="H19" s="61">
        <v>1569</v>
      </c>
      <c r="I19" s="61">
        <v>32</v>
      </c>
      <c r="J19" s="61">
        <v>10</v>
      </c>
      <c r="K19" s="61">
        <v>138</v>
      </c>
      <c r="L19" s="61">
        <v>6</v>
      </c>
      <c r="M19" s="61">
        <v>117</v>
      </c>
      <c r="N19" s="64" t="s">
        <v>75</v>
      </c>
      <c r="O19" s="54"/>
      <c r="P19" s="23"/>
      <c r="Q19" s="23"/>
    </row>
    <row r="20" spans="1:17" ht="12.75" customHeight="1">
      <c r="A20" s="65" t="s">
        <v>19</v>
      </c>
      <c r="B20" s="84" t="s">
        <v>60</v>
      </c>
      <c r="C20" s="66">
        <f aca="true" t="shared" si="2" ref="C20:C26">SUM(D20,G20:M20)</f>
        <v>13783</v>
      </c>
      <c r="D20" s="67">
        <v>7303</v>
      </c>
      <c r="E20" s="67">
        <v>88</v>
      </c>
      <c r="F20" s="67">
        <v>670</v>
      </c>
      <c r="G20" s="67">
        <v>500</v>
      </c>
      <c r="H20" s="67">
        <v>5505</v>
      </c>
      <c r="I20" s="67">
        <v>49</v>
      </c>
      <c r="J20" s="67">
        <v>49</v>
      </c>
      <c r="K20" s="67">
        <v>261</v>
      </c>
      <c r="L20" s="67">
        <v>8</v>
      </c>
      <c r="M20" s="67">
        <v>108</v>
      </c>
      <c r="N20" s="68" t="s">
        <v>76</v>
      </c>
      <c r="O20" s="54"/>
      <c r="P20" s="23"/>
      <c r="Q20" s="23"/>
    </row>
    <row r="21" spans="1:17" ht="12" customHeight="1">
      <c r="A21" s="65" t="s">
        <v>20</v>
      </c>
      <c r="B21" s="84" t="s">
        <v>61</v>
      </c>
      <c r="C21" s="66">
        <f t="shared" si="2"/>
        <v>12336</v>
      </c>
      <c r="D21" s="67">
        <v>1476</v>
      </c>
      <c r="E21" s="67">
        <v>8</v>
      </c>
      <c r="F21" s="67">
        <v>55</v>
      </c>
      <c r="G21" s="67">
        <v>126</v>
      </c>
      <c r="H21" s="67">
        <v>9751</v>
      </c>
      <c r="I21" s="67">
        <v>151</v>
      </c>
      <c r="J21" s="67">
        <v>14</v>
      </c>
      <c r="K21" s="67">
        <v>331</v>
      </c>
      <c r="L21" s="67">
        <v>69</v>
      </c>
      <c r="M21" s="67">
        <v>418</v>
      </c>
      <c r="N21" s="68" t="s">
        <v>77</v>
      </c>
      <c r="O21" s="54"/>
      <c r="P21" s="23"/>
      <c r="Q21" s="23"/>
    </row>
    <row r="22" spans="1:17" ht="21">
      <c r="A22" s="65" t="s">
        <v>21</v>
      </c>
      <c r="B22" s="84" t="s">
        <v>62</v>
      </c>
      <c r="C22" s="66">
        <f t="shared" si="2"/>
        <v>47893</v>
      </c>
      <c r="D22" s="67">
        <v>18537</v>
      </c>
      <c r="E22" s="67">
        <v>76</v>
      </c>
      <c r="F22" s="67">
        <v>400</v>
      </c>
      <c r="G22" s="67">
        <v>2192</v>
      </c>
      <c r="H22" s="67">
        <v>22082</v>
      </c>
      <c r="I22" s="67">
        <v>422</v>
      </c>
      <c r="J22" s="67">
        <v>263</v>
      </c>
      <c r="K22" s="67">
        <v>3864</v>
      </c>
      <c r="L22" s="67">
        <v>34</v>
      </c>
      <c r="M22" s="67">
        <v>499</v>
      </c>
      <c r="N22" s="68" t="s">
        <v>78</v>
      </c>
      <c r="O22" s="54"/>
      <c r="P22" s="23"/>
      <c r="Q22" s="23"/>
    </row>
    <row r="23" spans="1:17" ht="10.5">
      <c r="A23" s="69" t="s">
        <v>49</v>
      </c>
      <c r="B23" s="70" t="s">
        <v>25</v>
      </c>
      <c r="C23" s="54">
        <f t="shared" si="2"/>
        <v>43844</v>
      </c>
      <c r="D23" s="61">
        <v>27903</v>
      </c>
      <c r="E23" s="61">
        <v>2437</v>
      </c>
      <c r="F23" s="61">
        <v>1630</v>
      </c>
      <c r="G23" s="61">
        <v>6962</v>
      </c>
      <c r="H23" s="61">
        <v>4509</v>
      </c>
      <c r="I23" s="61">
        <v>1073</v>
      </c>
      <c r="J23" s="61">
        <v>441</v>
      </c>
      <c r="K23" s="61">
        <v>721</v>
      </c>
      <c r="L23" s="61">
        <v>53</v>
      </c>
      <c r="M23" s="61">
        <v>2182</v>
      </c>
      <c r="N23" s="71" t="s">
        <v>27</v>
      </c>
      <c r="O23" s="58"/>
      <c r="P23" s="23"/>
      <c r="Q23" s="23"/>
    </row>
    <row r="24" spans="1:17" ht="10.5">
      <c r="A24" s="72" t="s">
        <v>50</v>
      </c>
      <c r="B24" s="75" t="s">
        <v>63</v>
      </c>
      <c r="C24" s="66">
        <f t="shared" si="2"/>
        <v>34260</v>
      </c>
      <c r="D24" s="67">
        <v>11493</v>
      </c>
      <c r="E24" s="67">
        <v>299</v>
      </c>
      <c r="F24" s="67">
        <v>324</v>
      </c>
      <c r="G24" s="67">
        <v>1355</v>
      </c>
      <c r="H24" s="67">
        <v>16404</v>
      </c>
      <c r="I24" s="67">
        <v>644</v>
      </c>
      <c r="J24" s="67">
        <v>457</v>
      </c>
      <c r="K24" s="67">
        <v>1190</v>
      </c>
      <c r="L24" s="67">
        <v>373</v>
      </c>
      <c r="M24" s="67">
        <v>2344</v>
      </c>
      <c r="N24" s="74" t="s">
        <v>79</v>
      </c>
      <c r="O24" s="54"/>
      <c r="P24" s="23"/>
      <c r="Q24" s="23"/>
    </row>
    <row r="25" spans="1:17" ht="10.5">
      <c r="A25" s="72" t="s">
        <v>51</v>
      </c>
      <c r="B25" s="75" t="s">
        <v>64</v>
      </c>
      <c r="C25" s="66">
        <f t="shared" si="2"/>
        <v>9293</v>
      </c>
      <c r="D25" s="67">
        <v>1023</v>
      </c>
      <c r="E25" s="67">
        <v>10</v>
      </c>
      <c r="F25" s="67">
        <v>50</v>
      </c>
      <c r="G25" s="67">
        <v>89</v>
      </c>
      <c r="H25" s="67">
        <v>7826</v>
      </c>
      <c r="I25" s="67">
        <v>72</v>
      </c>
      <c r="J25" s="67">
        <v>18</v>
      </c>
      <c r="K25" s="67">
        <v>148</v>
      </c>
      <c r="L25" s="67">
        <v>7</v>
      </c>
      <c r="M25" s="67">
        <v>110</v>
      </c>
      <c r="N25" s="74" t="s">
        <v>80</v>
      </c>
      <c r="O25" s="58"/>
      <c r="P25" s="23"/>
      <c r="Q25" s="23"/>
    </row>
    <row r="26" spans="1:17" ht="10.5">
      <c r="A26" s="76" t="s">
        <v>52</v>
      </c>
      <c r="B26" s="73" t="s">
        <v>65</v>
      </c>
      <c r="C26" s="54">
        <f t="shared" si="2"/>
        <v>6000</v>
      </c>
      <c r="D26" s="61">
        <v>2603</v>
      </c>
      <c r="E26" s="61">
        <v>40</v>
      </c>
      <c r="F26" s="61">
        <v>164</v>
      </c>
      <c r="G26" s="61">
        <v>151</v>
      </c>
      <c r="H26" s="61">
        <v>2927</v>
      </c>
      <c r="I26" s="61">
        <v>52</v>
      </c>
      <c r="J26" s="61">
        <v>9</v>
      </c>
      <c r="K26" s="61">
        <v>115</v>
      </c>
      <c r="L26" s="61">
        <v>7</v>
      </c>
      <c r="M26" s="61">
        <v>136</v>
      </c>
      <c r="N26" s="77" t="s">
        <v>81</v>
      </c>
      <c r="O26" s="54"/>
      <c r="P26" s="23"/>
      <c r="Q26" s="23"/>
    </row>
    <row r="27" spans="1:17" ht="13.5" customHeight="1">
      <c r="A27" s="7"/>
      <c r="B27" s="25"/>
      <c r="C27" s="78"/>
      <c r="D27" s="79"/>
      <c r="E27" s="80"/>
      <c r="F27" s="80"/>
      <c r="G27" s="79"/>
      <c r="H27" s="79"/>
      <c r="I27" s="79"/>
      <c r="J27" s="79"/>
      <c r="K27" s="79"/>
      <c r="L27" s="79"/>
      <c r="M27" s="79"/>
      <c r="N27" s="78"/>
      <c r="O27" s="81"/>
      <c r="Q27" s="23"/>
    </row>
    <row r="28" spans="1:17" s="110" customFormat="1" ht="12.75" customHeight="1">
      <c r="A28" s="186" t="s">
        <v>236</v>
      </c>
      <c r="B28" s="186"/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33"/>
      <c r="Q28" s="134"/>
    </row>
    <row r="29" spans="1:14" s="110" customFormat="1" ht="12.75" customHeight="1">
      <c r="A29" s="185" t="s">
        <v>237</v>
      </c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</row>
    <row r="30" spans="1:14" ht="24" customHeight="1">
      <c r="A30" s="187" t="s">
        <v>92</v>
      </c>
      <c r="B30" s="188"/>
      <c r="C30" s="47" t="s">
        <v>0</v>
      </c>
      <c r="D30" s="180" t="s">
        <v>37</v>
      </c>
      <c r="E30" s="180"/>
      <c r="F30" s="180"/>
      <c r="G30" s="47" t="s">
        <v>1</v>
      </c>
      <c r="H30" s="47" t="s">
        <v>2</v>
      </c>
      <c r="I30" s="47" t="s">
        <v>3</v>
      </c>
      <c r="J30" s="47" t="s">
        <v>4</v>
      </c>
      <c r="K30" s="47" t="s">
        <v>5</v>
      </c>
      <c r="L30" s="47" t="s">
        <v>6</v>
      </c>
      <c r="M30" s="47" t="s">
        <v>7</v>
      </c>
      <c r="N30" s="191" t="s">
        <v>93</v>
      </c>
    </row>
    <row r="31" spans="1:14" ht="24" customHeight="1">
      <c r="A31" s="189"/>
      <c r="B31" s="190"/>
      <c r="C31" s="48" t="s">
        <v>29</v>
      </c>
      <c r="D31" s="49" t="s">
        <v>185</v>
      </c>
      <c r="E31" s="50" t="s">
        <v>186</v>
      </c>
      <c r="F31" s="50" t="s">
        <v>187</v>
      </c>
      <c r="G31" s="48" t="s">
        <v>30</v>
      </c>
      <c r="H31" s="51" t="s">
        <v>31</v>
      </c>
      <c r="I31" s="51" t="s">
        <v>32</v>
      </c>
      <c r="J31" s="51" t="s">
        <v>33</v>
      </c>
      <c r="K31" s="48" t="s">
        <v>34</v>
      </c>
      <c r="L31" s="51" t="s">
        <v>35</v>
      </c>
      <c r="M31" s="51" t="s">
        <v>36</v>
      </c>
      <c r="N31" s="192"/>
    </row>
    <row r="32" spans="1:42" s="82" customFormat="1" ht="5.25" customHeight="1">
      <c r="A32" s="7"/>
      <c r="B32" s="7"/>
      <c r="C32" s="52"/>
      <c r="D32" s="53"/>
      <c r="E32" s="46"/>
      <c r="F32" s="46"/>
      <c r="G32" s="52"/>
      <c r="H32" s="52"/>
      <c r="I32" s="52"/>
      <c r="J32" s="52"/>
      <c r="K32" s="52"/>
      <c r="L32" s="52"/>
      <c r="M32" s="52"/>
      <c r="N32" s="25"/>
      <c r="O32" s="6"/>
      <c r="P32" s="6"/>
      <c r="Q32" s="6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</row>
    <row r="33" spans="1:42" ht="10.5" customHeight="1">
      <c r="A33" s="7"/>
      <c r="B33" s="7" t="s">
        <v>91</v>
      </c>
      <c r="C33" s="58">
        <f aca="true" t="shared" si="3" ref="C33:M33">SUM(C35:C53)</f>
        <v>195275</v>
      </c>
      <c r="D33" s="58">
        <f t="shared" si="3"/>
        <v>62266</v>
      </c>
      <c r="E33" s="58">
        <f t="shared" si="3"/>
        <v>1386</v>
      </c>
      <c r="F33" s="58">
        <f t="shared" si="3"/>
        <v>3446</v>
      </c>
      <c r="G33" s="58">
        <f t="shared" si="3"/>
        <v>9453</v>
      </c>
      <c r="H33" s="58">
        <f t="shared" si="3"/>
        <v>87901</v>
      </c>
      <c r="I33" s="58">
        <f t="shared" si="3"/>
        <v>3245</v>
      </c>
      <c r="J33" s="58">
        <f t="shared" si="3"/>
        <v>363</v>
      </c>
      <c r="K33" s="58">
        <f t="shared" si="3"/>
        <v>20291</v>
      </c>
      <c r="L33" s="58">
        <f t="shared" si="3"/>
        <v>2219</v>
      </c>
      <c r="M33" s="58">
        <f t="shared" si="3"/>
        <v>9537</v>
      </c>
      <c r="N33" s="55" t="s">
        <v>26</v>
      </c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</row>
    <row r="34" spans="1:14" ht="3.75" customHeight="1">
      <c r="A34" s="7"/>
      <c r="B34" s="7"/>
      <c r="C34" s="58"/>
      <c r="D34" s="58"/>
      <c r="E34" s="83"/>
      <c r="F34" s="83"/>
      <c r="G34" s="58"/>
      <c r="H34" s="58"/>
      <c r="I34" s="58"/>
      <c r="J34" s="58"/>
      <c r="K34" s="58"/>
      <c r="L34" s="58"/>
      <c r="M34" s="58"/>
      <c r="N34" s="57"/>
    </row>
    <row r="35" spans="1:14" ht="14.25" customHeight="1">
      <c r="A35" s="59" t="s">
        <v>8</v>
      </c>
      <c r="B35" s="60" t="s">
        <v>53</v>
      </c>
      <c r="C35" s="54">
        <f>SUM(D35,G35,H35,I35,J35,K35,L35,M35)</f>
        <v>1357</v>
      </c>
      <c r="D35" s="61">
        <v>358</v>
      </c>
      <c r="E35" s="61">
        <v>1</v>
      </c>
      <c r="F35" s="61">
        <v>28</v>
      </c>
      <c r="G35" s="61">
        <v>44</v>
      </c>
      <c r="H35" s="61">
        <v>517</v>
      </c>
      <c r="I35" s="61">
        <v>50</v>
      </c>
      <c r="J35" s="61">
        <v>1</v>
      </c>
      <c r="K35" s="61">
        <v>89</v>
      </c>
      <c r="L35" s="61">
        <v>15</v>
      </c>
      <c r="M35" s="61">
        <v>283</v>
      </c>
      <c r="N35" s="62" t="s">
        <v>66</v>
      </c>
    </row>
    <row r="36" spans="1:14" ht="10.5">
      <c r="A36" s="59" t="s">
        <v>9</v>
      </c>
      <c r="B36" s="63" t="s">
        <v>54</v>
      </c>
      <c r="C36" s="54">
        <f>SUM(D36,G36,H36,I36,J36,K36,L36,M36)</f>
        <v>986</v>
      </c>
      <c r="D36" s="61">
        <v>332</v>
      </c>
      <c r="E36" s="61" t="s">
        <v>94</v>
      </c>
      <c r="F36" s="61">
        <v>18</v>
      </c>
      <c r="G36" s="61">
        <v>20</v>
      </c>
      <c r="H36" s="61">
        <v>465</v>
      </c>
      <c r="I36" s="61">
        <v>2</v>
      </c>
      <c r="J36" s="61">
        <v>12</v>
      </c>
      <c r="K36" s="61">
        <v>61</v>
      </c>
      <c r="L36" s="61">
        <v>12</v>
      </c>
      <c r="M36" s="61">
        <v>82</v>
      </c>
      <c r="N36" s="64" t="s">
        <v>67</v>
      </c>
    </row>
    <row r="37" spans="1:14" ht="10.5">
      <c r="A37" s="59" t="s">
        <v>10</v>
      </c>
      <c r="B37" s="63" t="s">
        <v>23</v>
      </c>
      <c r="C37" s="54">
        <f>SUM(D37,G37,H37,I37,J37,K37,L37,M37)</f>
        <v>31607</v>
      </c>
      <c r="D37" s="61">
        <v>3056</v>
      </c>
      <c r="E37" s="61">
        <v>5</v>
      </c>
      <c r="F37" s="61">
        <v>185</v>
      </c>
      <c r="G37" s="61">
        <v>366</v>
      </c>
      <c r="H37" s="61">
        <v>13767</v>
      </c>
      <c r="I37" s="61">
        <v>516</v>
      </c>
      <c r="J37" s="61">
        <v>46</v>
      </c>
      <c r="K37" s="61">
        <v>8774</v>
      </c>
      <c r="L37" s="61">
        <v>1697</v>
      </c>
      <c r="M37" s="61">
        <v>3385</v>
      </c>
      <c r="N37" s="64" t="s">
        <v>28</v>
      </c>
    </row>
    <row r="38" spans="1:14" ht="21">
      <c r="A38" s="65" t="s">
        <v>11</v>
      </c>
      <c r="B38" s="84" t="s">
        <v>217</v>
      </c>
      <c r="C38" s="66">
        <f aca="true" t="shared" si="4" ref="C38:C53">SUM(D38,G38,H38,I38,J38,K38,L38,M38)</f>
        <v>1836</v>
      </c>
      <c r="D38" s="67">
        <v>931</v>
      </c>
      <c r="E38" s="67">
        <v>2</v>
      </c>
      <c r="F38" s="67">
        <v>22</v>
      </c>
      <c r="G38" s="67">
        <v>131</v>
      </c>
      <c r="H38" s="67">
        <v>662</v>
      </c>
      <c r="I38" s="67">
        <v>13</v>
      </c>
      <c r="J38" s="67">
        <v>6</v>
      </c>
      <c r="K38" s="67">
        <v>43</v>
      </c>
      <c r="L38" s="67">
        <v>26</v>
      </c>
      <c r="M38" s="67">
        <v>24</v>
      </c>
      <c r="N38" s="68" t="s">
        <v>68</v>
      </c>
    </row>
    <row r="39" spans="1:14" ht="31.5">
      <c r="A39" s="65" t="s">
        <v>12</v>
      </c>
      <c r="B39" s="84" t="s">
        <v>216</v>
      </c>
      <c r="C39" s="66">
        <f t="shared" si="4"/>
        <v>1194</v>
      </c>
      <c r="D39" s="67">
        <v>488</v>
      </c>
      <c r="E39" s="67" t="s">
        <v>94</v>
      </c>
      <c r="F39" s="67">
        <v>10</v>
      </c>
      <c r="G39" s="67">
        <v>67</v>
      </c>
      <c r="H39" s="67">
        <v>494</v>
      </c>
      <c r="I39" s="67">
        <v>12</v>
      </c>
      <c r="J39" s="67">
        <v>5</v>
      </c>
      <c r="K39" s="67">
        <v>31</v>
      </c>
      <c r="L39" s="67">
        <v>10</v>
      </c>
      <c r="M39" s="67">
        <v>87</v>
      </c>
      <c r="N39" s="68" t="s">
        <v>69</v>
      </c>
    </row>
    <row r="40" spans="1:14" ht="10.5" customHeight="1">
      <c r="A40" s="69" t="s">
        <v>13</v>
      </c>
      <c r="B40" s="63" t="s">
        <v>24</v>
      </c>
      <c r="C40" s="54">
        <f t="shared" si="4"/>
        <v>2302</v>
      </c>
      <c r="D40" s="61">
        <v>905</v>
      </c>
      <c r="E40" s="61" t="s">
        <v>94</v>
      </c>
      <c r="F40" s="61">
        <v>57</v>
      </c>
      <c r="G40" s="61">
        <v>115</v>
      </c>
      <c r="H40" s="61">
        <v>1065</v>
      </c>
      <c r="I40" s="61">
        <v>33</v>
      </c>
      <c r="J40" s="61">
        <v>2</v>
      </c>
      <c r="K40" s="61">
        <v>73</v>
      </c>
      <c r="L40" s="61">
        <v>15</v>
      </c>
      <c r="M40" s="61">
        <v>94</v>
      </c>
      <c r="N40" s="64" t="s">
        <v>47</v>
      </c>
    </row>
    <row r="41" spans="1:14" ht="29.25" customHeight="1">
      <c r="A41" s="65" t="s">
        <v>14</v>
      </c>
      <c r="B41" s="84" t="s">
        <v>55</v>
      </c>
      <c r="C41" s="66">
        <f t="shared" si="4"/>
        <v>39604</v>
      </c>
      <c r="D41" s="67">
        <v>4823</v>
      </c>
      <c r="E41" s="67">
        <v>29</v>
      </c>
      <c r="F41" s="67">
        <v>636</v>
      </c>
      <c r="G41" s="67">
        <v>609</v>
      </c>
      <c r="H41" s="67">
        <v>24769</v>
      </c>
      <c r="I41" s="67">
        <v>264</v>
      </c>
      <c r="J41" s="67">
        <v>45</v>
      </c>
      <c r="K41" s="67">
        <v>8664</v>
      </c>
      <c r="L41" s="67">
        <v>24</v>
      </c>
      <c r="M41" s="67">
        <v>406</v>
      </c>
      <c r="N41" s="68" t="s">
        <v>70</v>
      </c>
    </row>
    <row r="42" spans="1:14" ht="11.25" customHeight="1">
      <c r="A42" s="69" t="s">
        <v>15</v>
      </c>
      <c r="B42" s="63" t="s">
        <v>56</v>
      </c>
      <c r="C42" s="54">
        <f t="shared" si="4"/>
        <v>3915</v>
      </c>
      <c r="D42" s="61">
        <v>1019</v>
      </c>
      <c r="E42" s="61">
        <v>1</v>
      </c>
      <c r="F42" s="61">
        <v>49</v>
      </c>
      <c r="G42" s="61">
        <v>187</v>
      </c>
      <c r="H42" s="61">
        <v>2360</v>
      </c>
      <c r="I42" s="61">
        <v>72</v>
      </c>
      <c r="J42" s="61">
        <v>7</v>
      </c>
      <c r="K42" s="61">
        <v>154</v>
      </c>
      <c r="L42" s="61">
        <v>8</v>
      </c>
      <c r="M42" s="61">
        <v>108</v>
      </c>
      <c r="N42" s="64" t="s">
        <v>71</v>
      </c>
    </row>
    <row r="43" spans="1:14" ht="31.5">
      <c r="A43" s="65" t="s">
        <v>16</v>
      </c>
      <c r="B43" s="84" t="s">
        <v>218</v>
      </c>
      <c r="C43" s="66">
        <f t="shared" si="4"/>
        <v>5256</v>
      </c>
      <c r="D43" s="67">
        <v>254</v>
      </c>
      <c r="E43" s="67">
        <v>3</v>
      </c>
      <c r="F43" s="67">
        <v>11</v>
      </c>
      <c r="G43" s="67">
        <v>33</v>
      </c>
      <c r="H43" s="67">
        <v>3700</v>
      </c>
      <c r="I43" s="67">
        <v>137</v>
      </c>
      <c r="J43" s="67">
        <v>7</v>
      </c>
      <c r="K43" s="67">
        <v>890</v>
      </c>
      <c r="L43" s="67">
        <v>14</v>
      </c>
      <c r="M43" s="67">
        <v>221</v>
      </c>
      <c r="N43" s="68" t="s">
        <v>72</v>
      </c>
    </row>
    <row r="44" spans="1:14" ht="10.5">
      <c r="A44" s="69" t="s">
        <v>22</v>
      </c>
      <c r="B44" s="63" t="s">
        <v>57</v>
      </c>
      <c r="C44" s="54">
        <f t="shared" si="4"/>
        <v>6431</v>
      </c>
      <c r="D44" s="61">
        <v>2960</v>
      </c>
      <c r="E44" s="61">
        <v>1</v>
      </c>
      <c r="F44" s="61">
        <v>243</v>
      </c>
      <c r="G44" s="61">
        <v>223</v>
      </c>
      <c r="H44" s="61">
        <v>3130</v>
      </c>
      <c r="I44" s="61">
        <v>52</v>
      </c>
      <c r="J44" s="61">
        <v>9</v>
      </c>
      <c r="K44" s="61">
        <v>23</v>
      </c>
      <c r="L44" s="61">
        <v>1</v>
      </c>
      <c r="M44" s="61">
        <v>33</v>
      </c>
      <c r="N44" s="64" t="s">
        <v>73</v>
      </c>
    </row>
    <row r="45" spans="1:14" ht="21">
      <c r="A45" s="65" t="s">
        <v>17</v>
      </c>
      <c r="B45" s="84" t="s">
        <v>58</v>
      </c>
      <c r="C45" s="66">
        <f t="shared" si="4"/>
        <v>7525</v>
      </c>
      <c r="D45" s="67">
        <v>3679</v>
      </c>
      <c r="E45" s="67">
        <v>4</v>
      </c>
      <c r="F45" s="67">
        <v>157</v>
      </c>
      <c r="G45" s="67">
        <v>348</v>
      </c>
      <c r="H45" s="67">
        <v>3270</v>
      </c>
      <c r="I45" s="67">
        <v>22</v>
      </c>
      <c r="J45" s="67">
        <v>1</v>
      </c>
      <c r="K45" s="67">
        <v>191</v>
      </c>
      <c r="L45" s="67">
        <v>1</v>
      </c>
      <c r="M45" s="67">
        <v>13</v>
      </c>
      <c r="N45" s="68" t="s">
        <v>74</v>
      </c>
    </row>
    <row r="46" spans="1:14" ht="10.5">
      <c r="A46" s="69" t="s">
        <v>18</v>
      </c>
      <c r="B46" s="63" t="s">
        <v>59</v>
      </c>
      <c r="C46" s="54">
        <f t="shared" si="4"/>
        <v>986</v>
      </c>
      <c r="D46" s="61">
        <v>333</v>
      </c>
      <c r="E46" s="61">
        <v>3</v>
      </c>
      <c r="F46" s="61">
        <v>12</v>
      </c>
      <c r="G46" s="61">
        <v>32</v>
      </c>
      <c r="H46" s="61">
        <v>518</v>
      </c>
      <c r="I46" s="61">
        <v>15</v>
      </c>
      <c r="J46" s="61">
        <v>2</v>
      </c>
      <c r="K46" s="61">
        <v>18</v>
      </c>
      <c r="L46" s="61" t="s">
        <v>94</v>
      </c>
      <c r="M46" s="61">
        <v>68</v>
      </c>
      <c r="N46" s="64" t="s">
        <v>75</v>
      </c>
    </row>
    <row r="47" spans="1:14" ht="12" customHeight="1">
      <c r="A47" s="65" t="s">
        <v>19</v>
      </c>
      <c r="B47" s="84" t="s">
        <v>60</v>
      </c>
      <c r="C47" s="66">
        <f t="shared" si="4"/>
        <v>6263</v>
      </c>
      <c r="D47" s="67">
        <v>3694</v>
      </c>
      <c r="E47" s="67">
        <v>29</v>
      </c>
      <c r="F47" s="67">
        <v>372</v>
      </c>
      <c r="G47" s="67">
        <v>248</v>
      </c>
      <c r="H47" s="67">
        <v>2216</v>
      </c>
      <c r="I47" s="67">
        <v>28</v>
      </c>
      <c r="J47" s="67">
        <v>1</v>
      </c>
      <c r="K47" s="67">
        <v>24</v>
      </c>
      <c r="L47" s="61" t="s">
        <v>94</v>
      </c>
      <c r="M47" s="67">
        <v>52</v>
      </c>
      <c r="N47" s="68" t="s">
        <v>76</v>
      </c>
    </row>
    <row r="48" spans="1:14" ht="21">
      <c r="A48" s="65" t="s">
        <v>20</v>
      </c>
      <c r="B48" s="84" t="s">
        <v>61</v>
      </c>
      <c r="C48" s="66">
        <f t="shared" si="4"/>
        <v>4198</v>
      </c>
      <c r="D48" s="67">
        <v>790</v>
      </c>
      <c r="E48" s="67">
        <v>2</v>
      </c>
      <c r="F48" s="67">
        <v>24</v>
      </c>
      <c r="G48" s="67">
        <v>73</v>
      </c>
      <c r="H48" s="67">
        <v>2890</v>
      </c>
      <c r="I48" s="67">
        <v>117</v>
      </c>
      <c r="J48" s="67">
        <v>2</v>
      </c>
      <c r="K48" s="67">
        <v>41</v>
      </c>
      <c r="L48" s="67">
        <v>27</v>
      </c>
      <c r="M48" s="67">
        <v>258</v>
      </c>
      <c r="N48" s="68" t="s">
        <v>77</v>
      </c>
    </row>
    <row r="49" spans="1:14" ht="21">
      <c r="A49" s="65" t="s">
        <v>21</v>
      </c>
      <c r="B49" s="84" t="s">
        <v>62</v>
      </c>
      <c r="C49" s="66">
        <f t="shared" si="4"/>
        <v>18108</v>
      </c>
      <c r="D49" s="67">
        <v>9141</v>
      </c>
      <c r="E49" s="67">
        <v>19</v>
      </c>
      <c r="F49" s="67">
        <v>234</v>
      </c>
      <c r="G49" s="67">
        <v>953</v>
      </c>
      <c r="H49" s="67">
        <v>6755</v>
      </c>
      <c r="I49" s="67">
        <v>361</v>
      </c>
      <c r="J49" s="67">
        <v>30</v>
      </c>
      <c r="K49" s="67">
        <v>427</v>
      </c>
      <c r="L49" s="67">
        <v>22</v>
      </c>
      <c r="M49" s="67">
        <v>419</v>
      </c>
      <c r="N49" s="68" t="s">
        <v>78</v>
      </c>
    </row>
    <row r="50" spans="1:14" ht="10.5">
      <c r="A50" s="69" t="s">
        <v>49</v>
      </c>
      <c r="B50" s="70" t="s">
        <v>25</v>
      </c>
      <c r="C50" s="54">
        <f t="shared" si="4"/>
        <v>30823</v>
      </c>
      <c r="D50" s="61">
        <v>20122</v>
      </c>
      <c r="E50" s="61">
        <v>1126</v>
      </c>
      <c r="F50" s="61">
        <v>1044</v>
      </c>
      <c r="G50" s="61">
        <v>4875</v>
      </c>
      <c r="H50" s="61">
        <v>2618</v>
      </c>
      <c r="I50" s="61">
        <v>909</v>
      </c>
      <c r="J50" s="61">
        <v>154</v>
      </c>
      <c r="K50" s="61">
        <v>277</v>
      </c>
      <c r="L50" s="61">
        <v>36</v>
      </c>
      <c r="M50" s="61">
        <v>1832</v>
      </c>
      <c r="N50" s="71" t="s">
        <v>27</v>
      </c>
    </row>
    <row r="51" spans="1:14" ht="10.5">
      <c r="A51" s="72" t="s">
        <v>50</v>
      </c>
      <c r="B51" s="75" t="s">
        <v>63</v>
      </c>
      <c r="C51" s="66">
        <f t="shared" si="4"/>
        <v>23928</v>
      </c>
      <c r="D51" s="67">
        <v>7669</v>
      </c>
      <c r="E51" s="67">
        <v>149</v>
      </c>
      <c r="F51" s="67">
        <v>222</v>
      </c>
      <c r="G51" s="67">
        <v>1023</v>
      </c>
      <c r="H51" s="67">
        <v>11856</v>
      </c>
      <c r="I51" s="67">
        <v>570</v>
      </c>
      <c r="J51" s="67">
        <v>28</v>
      </c>
      <c r="K51" s="67">
        <v>426</v>
      </c>
      <c r="L51" s="67">
        <v>302</v>
      </c>
      <c r="M51" s="67">
        <v>2054</v>
      </c>
      <c r="N51" s="74" t="s">
        <v>79</v>
      </c>
    </row>
    <row r="52" spans="1:14" ht="10.5">
      <c r="A52" s="72" t="s">
        <v>51</v>
      </c>
      <c r="B52" s="75" t="s">
        <v>64</v>
      </c>
      <c r="C52" s="66">
        <f t="shared" si="4"/>
        <v>6305</v>
      </c>
      <c r="D52" s="67">
        <v>483</v>
      </c>
      <c r="E52" s="67">
        <v>5</v>
      </c>
      <c r="F52" s="67">
        <v>29</v>
      </c>
      <c r="G52" s="67">
        <v>30</v>
      </c>
      <c r="H52" s="67">
        <v>5645</v>
      </c>
      <c r="I52" s="67">
        <v>36</v>
      </c>
      <c r="J52" s="67">
        <v>1</v>
      </c>
      <c r="K52" s="67">
        <v>41</v>
      </c>
      <c r="L52" s="67">
        <v>5</v>
      </c>
      <c r="M52" s="67">
        <v>64</v>
      </c>
      <c r="N52" s="74" t="s">
        <v>80</v>
      </c>
    </row>
    <row r="53" spans="1:14" ht="12" customHeight="1">
      <c r="A53" s="76" t="s">
        <v>52</v>
      </c>
      <c r="B53" s="73" t="s">
        <v>65</v>
      </c>
      <c r="C53" s="54">
        <f t="shared" si="4"/>
        <v>2651</v>
      </c>
      <c r="D53" s="61">
        <v>1229</v>
      </c>
      <c r="E53" s="61">
        <v>7</v>
      </c>
      <c r="F53" s="61">
        <v>93</v>
      </c>
      <c r="G53" s="61">
        <v>76</v>
      </c>
      <c r="H53" s="61">
        <v>1204</v>
      </c>
      <c r="I53" s="61">
        <v>36</v>
      </c>
      <c r="J53" s="61">
        <v>4</v>
      </c>
      <c r="K53" s="61">
        <v>44</v>
      </c>
      <c r="L53" s="61">
        <v>4</v>
      </c>
      <c r="M53" s="61">
        <v>54</v>
      </c>
      <c r="N53" s="77" t="s">
        <v>81</v>
      </c>
    </row>
    <row r="54" spans="1:17" ht="7.5" customHeight="1">
      <c r="A54" s="7"/>
      <c r="B54" s="25"/>
      <c r="Q54" s="23"/>
    </row>
  </sheetData>
  <sheetProtection/>
  <mergeCells count="10">
    <mergeCell ref="D30:F30"/>
    <mergeCell ref="D3:F3"/>
    <mergeCell ref="A1:N1"/>
    <mergeCell ref="A2:N2"/>
    <mergeCell ref="A29:N29"/>
    <mergeCell ref="A28:N28"/>
    <mergeCell ref="A3:B4"/>
    <mergeCell ref="A30:B31"/>
    <mergeCell ref="N3:N4"/>
    <mergeCell ref="N30:N31"/>
  </mergeCells>
  <printOptions horizontalCentered="1"/>
  <pageMargins left="0.3937007874015748" right="0.3937007874015748" top="0.5905511811023623" bottom="0.5905511811023623" header="0" footer="0.7874015748031497"/>
  <pageSetup horizontalDpi="300" verticalDpi="300" orientation="portrait" paperSize="9" scale="80" r:id="rId1"/>
  <ignoredErrors>
    <ignoredError sqref="C1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Q81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1" width="2.140625" style="6" customWidth="1"/>
    <col min="2" max="2" width="24.57421875" style="6" customWidth="1"/>
    <col min="3" max="3" width="7.421875" style="6" customWidth="1"/>
    <col min="4" max="13" width="5.140625" style="6" customWidth="1"/>
    <col min="14" max="14" width="5.140625" style="45" customWidth="1"/>
    <col min="15" max="15" width="24.421875" style="25" customWidth="1"/>
    <col min="16" max="17" width="9.140625" style="25" customWidth="1"/>
    <col min="18" max="16384" width="9.140625" style="6" customWidth="1"/>
  </cols>
  <sheetData>
    <row r="1" spans="1:17" s="137" customFormat="1" ht="11.25" customHeight="1">
      <c r="A1" s="186" t="s">
        <v>240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36"/>
      <c r="Q1" s="136"/>
    </row>
    <row r="2" spans="1:17" s="137" customFormat="1" ht="11.25" customHeight="1">
      <c r="A2" s="185" t="s">
        <v>241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36"/>
      <c r="Q2" s="136"/>
    </row>
    <row r="3" spans="1:15" ht="13.5" customHeight="1">
      <c r="A3" s="187" t="s">
        <v>92</v>
      </c>
      <c r="B3" s="188"/>
      <c r="C3" s="90" t="s">
        <v>0</v>
      </c>
      <c r="D3" s="193" t="s">
        <v>188</v>
      </c>
      <c r="E3" s="95"/>
      <c r="F3" s="94"/>
      <c r="G3" s="94"/>
      <c r="H3" s="94"/>
      <c r="I3" s="94"/>
      <c r="J3" s="94"/>
      <c r="K3" s="94"/>
      <c r="L3" s="94"/>
      <c r="M3" s="94"/>
      <c r="N3" s="92"/>
      <c r="O3" s="191" t="s">
        <v>93</v>
      </c>
    </row>
    <row r="4" spans="1:17" ht="12.75" customHeight="1">
      <c r="A4" s="189"/>
      <c r="B4" s="190"/>
      <c r="C4" s="91" t="s">
        <v>29</v>
      </c>
      <c r="D4" s="194"/>
      <c r="E4" s="96" t="s">
        <v>48</v>
      </c>
      <c r="F4" s="97" t="s">
        <v>38</v>
      </c>
      <c r="G4" s="97" t="s">
        <v>39</v>
      </c>
      <c r="H4" s="98" t="s">
        <v>40</v>
      </c>
      <c r="I4" s="98" t="s">
        <v>41</v>
      </c>
      <c r="J4" s="98" t="s">
        <v>42</v>
      </c>
      <c r="K4" s="98" t="s">
        <v>43</v>
      </c>
      <c r="L4" s="98" t="s">
        <v>44</v>
      </c>
      <c r="M4" s="98" t="s">
        <v>45</v>
      </c>
      <c r="N4" s="93" t="s">
        <v>46</v>
      </c>
      <c r="O4" s="192"/>
      <c r="Q4" s="6"/>
    </row>
    <row r="5" spans="1:17" ht="6" customHeight="1">
      <c r="A5" s="7"/>
      <c r="B5" s="7"/>
      <c r="C5" s="52"/>
      <c r="D5" s="53"/>
      <c r="E5" s="53"/>
      <c r="F5" s="53"/>
      <c r="G5" s="53"/>
      <c r="H5" s="52"/>
      <c r="I5" s="52"/>
      <c r="J5" s="52"/>
      <c r="K5" s="52"/>
      <c r="L5" s="52"/>
      <c r="M5" s="52"/>
      <c r="N5" s="89"/>
      <c r="Q5" s="6"/>
    </row>
    <row r="6" spans="1:17" ht="12" customHeight="1">
      <c r="A6" s="7"/>
      <c r="B6" s="7" t="s">
        <v>91</v>
      </c>
      <c r="C6" s="58">
        <f aca="true" t="shared" si="0" ref="C6:N6">SUM(C8:C26)</f>
        <v>463451</v>
      </c>
      <c r="D6" s="58">
        <f t="shared" si="0"/>
        <v>75</v>
      </c>
      <c r="E6" s="58">
        <f t="shared" si="0"/>
        <v>27195</v>
      </c>
      <c r="F6" s="58">
        <f t="shared" si="0"/>
        <v>47308</v>
      </c>
      <c r="G6" s="58">
        <f t="shared" si="0"/>
        <v>60641</v>
      </c>
      <c r="H6" s="58">
        <f t="shared" si="0"/>
        <v>68199</v>
      </c>
      <c r="I6" s="58">
        <f t="shared" si="0"/>
        <v>66008</v>
      </c>
      <c r="J6" s="58">
        <f t="shared" si="0"/>
        <v>58270</v>
      </c>
      <c r="K6" s="58">
        <f t="shared" si="0"/>
        <v>51599</v>
      </c>
      <c r="L6" s="58">
        <f t="shared" si="0"/>
        <v>49534</v>
      </c>
      <c r="M6" s="58">
        <f t="shared" si="0"/>
        <v>30250</v>
      </c>
      <c r="N6" s="54">
        <f t="shared" si="0"/>
        <v>4372</v>
      </c>
      <c r="O6" s="62" t="s">
        <v>29</v>
      </c>
      <c r="Q6" s="23"/>
    </row>
    <row r="7" spans="1:17" ht="6.75" customHeight="1">
      <c r="A7" s="7"/>
      <c r="B7" s="7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4"/>
      <c r="O7" s="86"/>
      <c r="Q7" s="23"/>
    </row>
    <row r="8" spans="1:17" ht="10.5">
      <c r="A8" s="59" t="s">
        <v>8</v>
      </c>
      <c r="B8" s="60" t="s">
        <v>53</v>
      </c>
      <c r="C8" s="54">
        <f aca="true" t="shared" si="1" ref="C8:C13">SUM(D8:N8)</f>
        <v>7164</v>
      </c>
      <c r="D8" s="61">
        <v>1</v>
      </c>
      <c r="E8" s="61">
        <v>225</v>
      </c>
      <c r="F8" s="61">
        <v>520</v>
      </c>
      <c r="G8" s="61">
        <v>745</v>
      </c>
      <c r="H8" s="61">
        <v>888</v>
      </c>
      <c r="I8" s="61">
        <v>996</v>
      </c>
      <c r="J8" s="61">
        <v>1015</v>
      </c>
      <c r="K8" s="61">
        <v>1106</v>
      </c>
      <c r="L8" s="61">
        <v>1046</v>
      </c>
      <c r="M8" s="61">
        <v>558</v>
      </c>
      <c r="N8" s="61">
        <v>64</v>
      </c>
      <c r="O8" s="62" t="s">
        <v>66</v>
      </c>
      <c r="Q8" s="6"/>
    </row>
    <row r="9" spans="1:17" ht="10.5">
      <c r="A9" s="59" t="s">
        <v>9</v>
      </c>
      <c r="B9" s="63" t="s">
        <v>54</v>
      </c>
      <c r="C9" s="54">
        <f t="shared" si="1"/>
        <v>12497</v>
      </c>
      <c r="D9" s="61" t="s">
        <v>94</v>
      </c>
      <c r="E9" s="61">
        <v>190</v>
      </c>
      <c r="F9" s="61">
        <v>557</v>
      </c>
      <c r="G9" s="61">
        <v>1105</v>
      </c>
      <c r="H9" s="61">
        <v>1523</v>
      </c>
      <c r="I9" s="61">
        <v>1707</v>
      </c>
      <c r="J9" s="61">
        <v>1920</v>
      </c>
      <c r="K9" s="61">
        <v>2072</v>
      </c>
      <c r="L9" s="61">
        <v>2382</v>
      </c>
      <c r="M9" s="61">
        <v>988</v>
      </c>
      <c r="N9" s="61">
        <v>53</v>
      </c>
      <c r="O9" s="64" t="s">
        <v>67</v>
      </c>
      <c r="Q9" s="6"/>
    </row>
    <row r="10" spans="1:17" ht="10.5">
      <c r="A10" s="59" t="s">
        <v>10</v>
      </c>
      <c r="B10" s="63" t="s">
        <v>23</v>
      </c>
      <c r="C10" s="54">
        <f t="shared" si="1"/>
        <v>92728</v>
      </c>
      <c r="D10" s="61">
        <v>41</v>
      </c>
      <c r="E10" s="61">
        <v>9403</v>
      </c>
      <c r="F10" s="61">
        <v>11554</v>
      </c>
      <c r="G10" s="61">
        <v>13073</v>
      </c>
      <c r="H10" s="61">
        <v>13762</v>
      </c>
      <c r="I10" s="61">
        <v>12898</v>
      </c>
      <c r="J10" s="61">
        <v>10234</v>
      </c>
      <c r="K10" s="61">
        <v>9009</v>
      </c>
      <c r="L10" s="61">
        <v>8411</v>
      </c>
      <c r="M10" s="61">
        <v>3873</v>
      </c>
      <c r="N10" s="61">
        <v>470</v>
      </c>
      <c r="O10" s="64" t="s">
        <v>28</v>
      </c>
      <c r="Q10" s="6"/>
    </row>
    <row r="11" spans="1:17" ht="27" customHeight="1">
      <c r="A11" s="65" t="s">
        <v>11</v>
      </c>
      <c r="B11" s="84" t="s">
        <v>217</v>
      </c>
      <c r="C11" s="66">
        <f t="shared" si="1"/>
        <v>8525</v>
      </c>
      <c r="D11" s="67" t="s">
        <v>94</v>
      </c>
      <c r="E11" s="67">
        <v>95</v>
      </c>
      <c r="F11" s="67">
        <v>326</v>
      </c>
      <c r="G11" s="67">
        <v>780</v>
      </c>
      <c r="H11" s="67">
        <v>1092</v>
      </c>
      <c r="I11" s="67">
        <v>1074</v>
      </c>
      <c r="J11" s="67">
        <v>1035</v>
      </c>
      <c r="K11" s="67">
        <v>1199</v>
      </c>
      <c r="L11" s="67">
        <v>1675</v>
      </c>
      <c r="M11" s="67">
        <v>1158</v>
      </c>
      <c r="N11" s="67">
        <v>91</v>
      </c>
      <c r="O11" s="68" t="s">
        <v>68</v>
      </c>
      <c r="Q11" s="6"/>
    </row>
    <row r="12" spans="1:17" ht="31.5">
      <c r="A12" s="65" t="s">
        <v>12</v>
      </c>
      <c r="B12" s="84" t="s">
        <v>216</v>
      </c>
      <c r="C12" s="66">
        <f t="shared" si="1"/>
        <v>8378</v>
      </c>
      <c r="D12" s="67" t="s">
        <v>94</v>
      </c>
      <c r="E12" s="67">
        <v>158</v>
      </c>
      <c r="F12" s="67">
        <v>382</v>
      </c>
      <c r="G12" s="67">
        <v>728</v>
      </c>
      <c r="H12" s="67">
        <v>1026</v>
      </c>
      <c r="I12" s="67">
        <v>1116</v>
      </c>
      <c r="J12" s="67">
        <v>1227</v>
      </c>
      <c r="K12" s="67">
        <v>1317</v>
      </c>
      <c r="L12" s="67">
        <v>1453</v>
      </c>
      <c r="M12" s="67">
        <v>880</v>
      </c>
      <c r="N12" s="67">
        <v>91</v>
      </c>
      <c r="O12" s="68" t="s">
        <v>69</v>
      </c>
      <c r="Q12" s="6"/>
    </row>
    <row r="13" spans="1:17" ht="10.5">
      <c r="A13" s="69" t="s">
        <v>13</v>
      </c>
      <c r="B13" s="63" t="s">
        <v>24</v>
      </c>
      <c r="C13" s="54">
        <f t="shared" si="1"/>
        <v>22504</v>
      </c>
      <c r="D13" s="61">
        <v>6</v>
      </c>
      <c r="E13" s="61">
        <v>1491</v>
      </c>
      <c r="F13" s="61">
        <v>2241</v>
      </c>
      <c r="G13" s="61">
        <v>2696</v>
      </c>
      <c r="H13" s="61">
        <v>3090</v>
      </c>
      <c r="I13" s="61">
        <v>3181</v>
      </c>
      <c r="J13" s="61">
        <v>2624</v>
      </c>
      <c r="K13" s="61">
        <v>2642</v>
      </c>
      <c r="L13" s="61">
        <v>2645</v>
      </c>
      <c r="M13" s="61">
        <v>1565</v>
      </c>
      <c r="N13" s="61">
        <v>323</v>
      </c>
      <c r="O13" s="64" t="s">
        <v>47</v>
      </c>
      <c r="Q13" s="6"/>
    </row>
    <row r="14" spans="1:17" s="32" customFormat="1" ht="24.75" customHeight="1">
      <c r="A14" s="65" t="s">
        <v>14</v>
      </c>
      <c r="B14" s="84" t="s">
        <v>55</v>
      </c>
      <c r="C14" s="66">
        <f aca="true" t="shared" si="2" ref="C14:C26">SUM(D14:N14)</f>
        <v>81640</v>
      </c>
      <c r="D14" s="67">
        <v>8</v>
      </c>
      <c r="E14" s="67">
        <v>6422</v>
      </c>
      <c r="F14" s="67">
        <v>9806</v>
      </c>
      <c r="G14" s="67">
        <v>12565</v>
      </c>
      <c r="H14" s="67">
        <v>13852</v>
      </c>
      <c r="I14" s="67">
        <v>12463</v>
      </c>
      <c r="J14" s="67">
        <v>9704</v>
      </c>
      <c r="K14" s="67">
        <v>7516</v>
      </c>
      <c r="L14" s="67">
        <v>5922</v>
      </c>
      <c r="M14" s="67">
        <v>2817</v>
      </c>
      <c r="N14" s="67">
        <v>565</v>
      </c>
      <c r="O14" s="68" t="s">
        <v>70</v>
      </c>
      <c r="P14" s="7"/>
      <c r="Q14" s="6"/>
    </row>
    <row r="15" spans="1:17" s="32" customFormat="1" ht="10.5">
      <c r="A15" s="69" t="s">
        <v>15</v>
      </c>
      <c r="B15" s="63" t="s">
        <v>56</v>
      </c>
      <c r="C15" s="54">
        <f t="shared" si="2"/>
        <v>21024</v>
      </c>
      <c r="D15" s="61">
        <v>1</v>
      </c>
      <c r="E15" s="61">
        <v>1004</v>
      </c>
      <c r="F15" s="61">
        <v>1989</v>
      </c>
      <c r="G15" s="61">
        <v>2377</v>
      </c>
      <c r="H15" s="61">
        <v>2730</v>
      </c>
      <c r="I15" s="61">
        <v>2904</v>
      </c>
      <c r="J15" s="61">
        <v>2730</v>
      </c>
      <c r="K15" s="61">
        <v>2570</v>
      </c>
      <c r="L15" s="61">
        <v>2778</v>
      </c>
      <c r="M15" s="61">
        <v>1747</v>
      </c>
      <c r="N15" s="61">
        <v>194</v>
      </c>
      <c r="O15" s="64" t="s">
        <v>71</v>
      </c>
      <c r="P15" s="7"/>
      <c r="Q15" s="6"/>
    </row>
    <row r="16" spans="1:17" s="32" customFormat="1" ht="31.5">
      <c r="A16" s="65" t="s">
        <v>16</v>
      </c>
      <c r="B16" s="84" t="s">
        <v>218</v>
      </c>
      <c r="C16" s="66">
        <f t="shared" si="2"/>
        <v>9908</v>
      </c>
      <c r="D16" s="67">
        <v>5</v>
      </c>
      <c r="E16" s="67">
        <v>1359</v>
      </c>
      <c r="F16" s="67">
        <v>1446</v>
      </c>
      <c r="G16" s="67">
        <v>1401</v>
      </c>
      <c r="H16" s="67">
        <v>1335</v>
      </c>
      <c r="I16" s="67">
        <v>1320</v>
      </c>
      <c r="J16" s="67">
        <v>1075</v>
      </c>
      <c r="K16" s="67">
        <v>879</v>
      </c>
      <c r="L16" s="67">
        <v>707</v>
      </c>
      <c r="M16" s="67">
        <v>312</v>
      </c>
      <c r="N16" s="67">
        <v>69</v>
      </c>
      <c r="O16" s="68" t="s">
        <v>72</v>
      </c>
      <c r="P16" s="7"/>
      <c r="Q16" s="6"/>
    </row>
    <row r="17" spans="1:17" s="32" customFormat="1" ht="10.5">
      <c r="A17" s="69" t="s">
        <v>22</v>
      </c>
      <c r="B17" s="63" t="s">
        <v>57</v>
      </c>
      <c r="C17" s="54">
        <f t="shared" si="2"/>
        <v>16909</v>
      </c>
      <c r="D17" s="61" t="s">
        <v>94</v>
      </c>
      <c r="E17" s="61">
        <v>1064</v>
      </c>
      <c r="F17" s="61">
        <v>3027</v>
      </c>
      <c r="G17" s="61">
        <v>2941</v>
      </c>
      <c r="H17" s="61">
        <v>2618</v>
      </c>
      <c r="I17" s="61">
        <v>2025</v>
      </c>
      <c r="J17" s="61">
        <v>1637</v>
      </c>
      <c r="K17" s="61">
        <v>1360</v>
      </c>
      <c r="L17" s="61">
        <v>1329</v>
      </c>
      <c r="M17" s="61">
        <v>822</v>
      </c>
      <c r="N17" s="61">
        <v>86</v>
      </c>
      <c r="O17" s="64" t="s">
        <v>73</v>
      </c>
      <c r="P17" s="7"/>
      <c r="Q17" s="6"/>
    </row>
    <row r="18" spans="1:17" s="32" customFormat="1" ht="21">
      <c r="A18" s="65" t="s">
        <v>17</v>
      </c>
      <c r="B18" s="84" t="s">
        <v>58</v>
      </c>
      <c r="C18" s="66">
        <f t="shared" si="2"/>
        <v>11929</v>
      </c>
      <c r="D18" s="67" t="s">
        <v>94</v>
      </c>
      <c r="E18" s="67">
        <v>265</v>
      </c>
      <c r="F18" s="67">
        <v>1104</v>
      </c>
      <c r="G18" s="67">
        <v>1712</v>
      </c>
      <c r="H18" s="67">
        <v>2156</v>
      </c>
      <c r="I18" s="67">
        <v>2156</v>
      </c>
      <c r="J18" s="67">
        <v>1666</v>
      </c>
      <c r="K18" s="67">
        <v>1064</v>
      </c>
      <c r="L18" s="67">
        <v>1029</v>
      </c>
      <c r="M18" s="67">
        <v>720</v>
      </c>
      <c r="N18" s="67">
        <v>57</v>
      </c>
      <c r="O18" s="68" t="s">
        <v>74</v>
      </c>
      <c r="P18" s="7"/>
      <c r="Q18" s="6"/>
    </row>
    <row r="19" spans="1:17" ht="10.5">
      <c r="A19" s="69" t="s">
        <v>18</v>
      </c>
      <c r="B19" s="63" t="s">
        <v>59</v>
      </c>
      <c r="C19" s="54">
        <f t="shared" si="2"/>
        <v>2836</v>
      </c>
      <c r="D19" s="61" t="s">
        <v>94</v>
      </c>
      <c r="E19" s="61">
        <v>92</v>
      </c>
      <c r="F19" s="61">
        <v>201</v>
      </c>
      <c r="G19" s="61">
        <v>306</v>
      </c>
      <c r="H19" s="61">
        <v>386</v>
      </c>
      <c r="I19" s="61">
        <v>378</v>
      </c>
      <c r="J19" s="61">
        <v>372</v>
      </c>
      <c r="K19" s="61">
        <v>361</v>
      </c>
      <c r="L19" s="61">
        <v>382</v>
      </c>
      <c r="M19" s="61">
        <v>268</v>
      </c>
      <c r="N19" s="61">
        <v>90</v>
      </c>
      <c r="O19" s="64" t="s">
        <v>75</v>
      </c>
      <c r="Q19" s="6"/>
    </row>
    <row r="20" spans="1:17" ht="13.5" customHeight="1">
      <c r="A20" s="65" t="s">
        <v>19</v>
      </c>
      <c r="B20" s="84" t="s">
        <v>60</v>
      </c>
      <c r="C20" s="66">
        <f t="shared" si="2"/>
        <v>13783</v>
      </c>
      <c r="D20" s="67">
        <v>1</v>
      </c>
      <c r="E20" s="67">
        <v>562</v>
      </c>
      <c r="F20" s="67">
        <v>2064</v>
      </c>
      <c r="G20" s="67">
        <v>2551</v>
      </c>
      <c r="H20" s="67">
        <v>2332</v>
      </c>
      <c r="I20" s="67">
        <v>1785</v>
      </c>
      <c r="J20" s="67">
        <v>1263</v>
      </c>
      <c r="K20" s="67">
        <v>1009</v>
      </c>
      <c r="L20" s="67">
        <v>1102</v>
      </c>
      <c r="M20" s="67">
        <v>839</v>
      </c>
      <c r="N20" s="67">
        <v>275</v>
      </c>
      <c r="O20" s="68" t="s">
        <v>76</v>
      </c>
      <c r="Q20" s="6"/>
    </row>
    <row r="21" spans="1:17" ht="21">
      <c r="A21" s="65" t="s">
        <v>20</v>
      </c>
      <c r="B21" s="84" t="s">
        <v>61</v>
      </c>
      <c r="C21" s="66">
        <f t="shared" si="2"/>
        <v>12336</v>
      </c>
      <c r="D21" s="67">
        <v>1</v>
      </c>
      <c r="E21" s="67">
        <v>1181</v>
      </c>
      <c r="F21" s="67">
        <v>1935</v>
      </c>
      <c r="G21" s="67">
        <v>2337</v>
      </c>
      <c r="H21" s="67">
        <v>2054</v>
      </c>
      <c r="I21" s="67">
        <v>1663</v>
      </c>
      <c r="J21" s="67">
        <v>1125</v>
      </c>
      <c r="K21" s="67">
        <v>930</v>
      </c>
      <c r="L21" s="67">
        <v>655</v>
      </c>
      <c r="M21" s="67">
        <v>383</v>
      </c>
      <c r="N21" s="67">
        <v>72</v>
      </c>
      <c r="O21" s="68" t="s">
        <v>77</v>
      </c>
      <c r="Q21" s="6"/>
    </row>
    <row r="22" spans="1:17" ht="21">
      <c r="A22" s="65" t="s">
        <v>21</v>
      </c>
      <c r="B22" s="84" t="s">
        <v>62</v>
      </c>
      <c r="C22" s="66">
        <f t="shared" si="2"/>
        <v>47893</v>
      </c>
      <c r="D22" s="67" t="s">
        <v>94</v>
      </c>
      <c r="E22" s="67">
        <v>913</v>
      </c>
      <c r="F22" s="67">
        <v>2540</v>
      </c>
      <c r="G22" s="67">
        <v>4677</v>
      </c>
      <c r="H22" s="67">
        <v>5447</v>
      </c>
      <c r="I22" s="67">
        <v>5752</v>
      </c>
      <c r="J22" s="67">
        <v>8231</v>
      </c>
      <c r="K22" s="67">
        <v>8282</v>
      </c>
      <c r="L22" s="67">
        <v>6521</v>
      </c>
      <c r="M22" s="67">
        <v>4884</v>
      </c>
      <c r="N22" s="67">
        <v>646</v>
      </c>
      <c r="O22" s="68" t="s">
        <v>78</v>
      </c>
      <c r="Q22" s="6"/>
    </row>
    <row r="23" spans="1:17" ht="10.5">
      <c r="A23" s="69" t="s">
        <v>49</v>
      </c>
      <c r="B23" s="70" t="s">
        <v>25</v>
      </c>
      <c r="C23" s="54">
        <f t="shared" si="2"/>
        <v>43844</v>
      </c>
      <c r="D23" s="61" t="s">
        <v>94</v>
      </c>
      <c r="E23" s="61">
        <v>323</v>
      </c>
      <c r="F23" s="61">
        <v>2679</v>
      </c>
      <c r="G23" s="61">
        <v>4398</v>
      </c>
      <c r="H23" s="61">
        <v>6937</v>
      </c>
      <c r="I23" s="61">
        <v>7357</v>
      </c>
      <c r="J23" s="61">
        <v>6728</v>
      </c>
      <c r="K23" s="61">
        <v>5404</v>
      </c>
      <c r="L23" s="61">
        <v>5155</v>
      </c>
      <c r="M23" s="61">
        <v>4246</v>
      </c>
      <c r="N23" s="61">
        <v>617</v>
      </c>
      <c r="O23" s="71" t="s">
        <v>27</v>
      </c>
      <c r="Q23" s="6"/>
    </row>
    <row r="24" spans="1:17" ht="12" customHeight="1">
      <c r="A24" s="72" t="s">
        <v>50</v>
      </c>
      <c r="B24" s="75" t="s">
        <v>63</v>
      </c>
      <c r="C24" s="54">
        <f t="shared" si="2"/>
        <v>34260</v>
      </c>
      <c r="D24" s="67">
        <v>1</v>
      </c>
      <c r="E24" s="67">
        <v>1144</v>
      </c>
      <c r="F24" s="67">
        <v>2739</v>
      </c>
      <c r="G24" s="67">
        <v>3803</v>
      </c>
      <c r="H24" s="67">
        <v>4510</v>
      </c>
      <c r="I24" s="67">
        <v>5117</v>
      </c>
      <c r="J24" s="67">
        <v>4183</v>
      </c>
      <c r="K24" s="67">
        <v>3656</v>
      </c>
      <c r="L24" s="67">
        <v>5196</v>
      </c>
      <c r="M24" s="67">
        <v>3440</v>
      </c>
      <c r="N24" s="67">
        <v>471</v>
      </c>
      <c r="O24" s="74" t="s">
        <v>79</v>
      </c>
      <c r="Q24" s="6"/>
    </row>
    <row r="25" spans="1:17" ht="10.5">
      <c r="A25" s="72" t="s">
        <v>51</v>
      </c>
      <c r="B25" s="75" t="s">
        <v>64</v>
      </c>
      <c r="C25" s="54">
        <f t="shared" si="2"/>
        <v>9293</v>
      </c>
      <c r="D25" s="67">
        <v>9</v>
      </c>
      <c r="E25" s="67">
        <v>1085</v>
      </c>
      <c r="F25" s="67">
        <v>1535</v>
      </c>
      <c r="G25" s="67">
        <v>1589</v>
      </c>
      <c r="H25" s="67">
        <v>1509</v>
      </c>
      <c r="I25" s="67">
        <v>1168</v>
      </c>
      <c r="J25" s="67">
        <v>797</v>
      </c>
      <c r="K25" s="67">
        <v>592</v>
      </c>
      <c r="L25" s="67">
        <v>558</v>
      </c>
      <c r="M25" s="67">
        <v>397</v>
      </c>
      <c r="N25" s="67">
        <v>54</v>
      </c>
      <c r="O25" s="74" t="s">
        <v>80</v>
      </c>
      <c r="Q25" s="6"/>
    </row>
    <row r="26" spans="1:17" ht="10.5">
      <c r="A26" s="76" t="s">
        <v>52</v>
      </c>
      <c r="B26" s="73" t="s">
        <v>65</v>
      </c>
      <c r="C26" s="54">
        <f t="shared" si="2"/>
        <v>6000</v>
      </c>
      <c r="D26" s="61">
        <v>1</v>
      </c>
      <c r="E26" s="61">
        <v>219</v>
      </c>
      <c r="F26" s="61">
        <v>663</v>
      </c>
      <c r="G26" s="61">
        <v>857</v>
      </c>
      <c r="H26" s="61">
        <v>952</v>
      </c>
      <c r="I26" s="61">
        <v>948</v>
      </c>
      <c r="J26" s="61">
        <v>704</v>
      </c>
      <c r="K26" s="61">
        <v>631</v>
      </c>
      <c r="L26" s="61">
        <v>588</v>
      </c>
      <c r="M26" s="61">
        <v>353</v>
      </c>
      <c r="N26" s="61">
        <v>84</v>
      </c>
      <c r="O26" s="77" t="s">
        <v>81</v>
      </c>
      <c r="Q26" s="6"/>
    </row>
    <row r="27" spans="1:17" ht="25.5" customHeight="1">
      <c r="A27" s="7"/>
      <c r="B27" s="85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78"/>
      <c r="O27" s="55"/>
      <c r="Q27" s="6"/>
    </row>
    <row r="28" spans="1:16" s="110" customFormat="1" ht="11.25">
      <c r="A28" s="186" t="s">
        <v>238</v>
      </c>
      <c r="B28" s="186"/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38"/>
    </row>
    <row r="29" spans="1:16" s="110" customFormat="1" ht="11.25" customHeight="1">
      <c r="A29" s="185" t="s">
        <v>239</v>
      </c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38"/>
    </row>
    <row r="30" spans="1:15" ht="12.75" customHeight="1">
      <c r="A30" s="187" t="s">
        <v>92</v>
      </c>
      <c r="B30" s="188"/>
      <c r="C30" s="90" t="s">
        <v>0</v>
      </c>
      <c r="D30" s="193" t="s">
        <v>188</v>
      </c>
      <c r="E30" s="95"/>
      <c r="F30" s="94"/>
      <c r="G30" s="94"/>
      <c r="H30" s="94"/>
      <c r="I30" s="94"/>
      <c r="J30" s="94"/>
      <c r="K30" s="94"/>
      <c r="L30" s="94"/>
      <c r="M30" s="94"/>
      <c r="N30" s="92"/>
      <c r="O30" s="191" t="s">
        <v>93</v>
      </c>
    </row>
    <row r="31" spans="1:15" ht="10.5">
      <c r="A31" s="189"/>
      <c r="B31" s="190"/>
      <c r="C31" s="91" t="s">
        <v>29</v>
      </c>
      <c r="D31" s="194"/>
      <c r="E31" s="96" t="s">
        <v>48</v>
      </c>
      <c r="F31" s="97" t="s">
        <v>38</v>
      </c>
      <c r="G31" s="97" t="s">
        <v>39</v>
      </c>
      <c r="H31" s="98" t="s">
        <v>40</v>
      </c>
      <c r="I31" s="98" t="s">
        <v>41</v>
      </c>
      <c r="J31" s="98" t="s">
        <v>42</v>
      </c>
      <c r="K31" s="98" t="s">
        <v>43</v>
      </c>
      <c r="L31" s="98" t="s">
        <v>44</v>
      </c>
      <c r="M31" s="98" t="s">
        <v>45</v>
      </c>
      <c r="N31" s="93" t="s">
        <v>46</v>
      </c>
      <c r="O31" s="192"/>
    </row>
    <row r="32" spans="1:14" ht="6.75" customHeight="1">
      <c r="A32" s="7"/>
      <c r="B32" s="7"/>
      <c r="C32" s="52"/>
      <c r="D32" s="53"/>
      <c r="E32" s="53"/>
      <c r="F32" s="53"/>
      <c r="G32" s="53"/>
      <c r="H32" s="52"/>
      <c r="I32" s="52"/>
      <c r="J32" s="52"/>
      <c r="K32" s="52"/>
      <c r="L32" s="52"/>
      <c r="M32" s="52"/>
      <c r="N32" s="89"/>
    </row>
    <row r="33" spans="1:16" ht="12" customHeight="1">
      <c r="A33" s="7"/>
      <c r="B33" s="7" t="s">
        <v>91</v>
      </c>
      <c r="C33" s="58">
        <f aca="true" t="shared" si="3" ref="C33:N33">SUM(C35:C53)</f>
        <v>195275</v>
      </c>
      <c r="D33" s="58">
        <f t="shared" si="3"/>
        <v>18</v>
      </c>
      <c r="E33" s="58">
        <f t="shared" si="3"/>
        <v>9580</v>
      </c>
      <c r="F33" s="58">
        <f t="shared" si="3"/>
        <v>20066</v>
      </c>
      <c r="G33" s="58">
        <f t="shared" si="3"/>
        <v>26338</v>
      </c>
      <c r="H33" s="58">
        <f t="shared" si="3"/>
        <v>30100</v>
      </c>
      <c r="I33" s="58">
        <f t="shared" si="3"/>
        <v>29533</v>
      </c>
      <c r="J33" s="58">
        <f t="shared" si="3"/>
        <v>24948</v>
      </c>
      <c r="K33" s="58">
        <f t="shared" si="3"/>
        <v>20474</v>
      </c>
      <c r="L33" s="58">
        <f t="shared" si="3"/>
        <v>20563</v>
      </c>
      <c r="M33" s="58">
        <f t="shared" si="3"/>
        <v>12189</v>
      </c>
      <c r="N33" s="54">
        <f t="shared" si="3"/>
        <v>1466</v>
      </c>
      <c r="O33" s="62" t="s">
        <v>29</v>
      </c>
      <c r="P33" s="87"/>
    </row>
    <row r="34" spans="1:16" ht="5.25" customHeight="1">
      <c r="A34" s="7"/>
      <c r="B34" s="7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4"/>
      <c r="O34" s="86"/>
      <c r="P34" s="87"/>
    </row>
    <row r="35" spans="1:16" ht="10.5">
      <c r="A35" s="59" t="s">
        <v>8</v>
      </c>
      <c r="B35" s="60" t="s">
        <v>53</v>
      </c>
      <c r="C35" s="54">
        <f aca="true" t="shared" si="4" ref="C35:C40">SUM(D35:N35)</f>
        <v>1357</v>
      </c>
      <c r="D35" s="61" t="s">
        <v>94</v>
      </c>
      <c r="E35" s="61">
        <v>41</v>
      </c>
      <c r="F35" s="61">
        <v>115</v>
      </c>
      <c r="G35" s="61">
        <v>184</v>
      </c>
      <c r="H35" s="61">
        <v>196</v>
      </c>
      <c r="I35" s="61">
        <v>172</v>
      </c>
      <c r="J35" s="61">
        <v>157</v>
      </c>
      <c r="K35" s="61">
        <v>185</v>
      </c>
      <c r="L35" s="61">
        <v>189</v>
      </c>
      <c r="M35" s="61">
        <v>109</v>
      </c>
      <c r="N35" s="61">
        <v>9</v>
      </c>
      <c r="O35" s="62" t="s">
        <v>66</v>
      </c>
      <c r="P35" s="87"/>
    </row>
    <row r="36" spans="1:16" ht="10.5">
      <c r="A36" s="59" t="s">
        <v>9</v>
      </c>
      <c r="B36" s="63" t="s">
        <v>54</v>
      </c>
      <c r="C36" s="54">
        <f t="shared" si="4"/>
        <v>986</v>
      </c>
      <c r="D36" s="61" t="s">
        <v>94</v>
      </c>
      <c r="E36" s="61">
        <v>8</v>
      </c>
      <c r="F36" s="61">
        <v>33</v>
      </c>
      <c r="G36" s="61">
        <v>101</v>
      </c>
      <c r="H36" s="61">
        <v>103</v>
      </c>
      <c r="I36" s="61">
        <v>91</v>
      </c>
      <c r="J36" s="61">
        <v>102</v>
      </c>
      <c r="K36" s="61">
        <v>130</v>
      </c>
      <c r="L36" s="61">
        <v>253</v>
      </c>
      <c r="M36" s="61">
        <v>158</v>
      </c>
      <c r="N36" s="61">
        <v>7</v>
      </c>
      <c r="O36" s="64" t="s">
        <v>67</v>
      </c>
      <c r="P36" s="87"/>
    </row>
    <row r="37" spans="1:16" ht="10.5">
      <c r="A37" s="59" t="s">
        <v>10</v>
      </c>
      <c r="B37" s="63" t="s">
        <v>23</v>
      </c>
      <c r="C37" s="54">
        <f t="shared" si="4"/>
        <v>31607</v>
      </c>
      <c r="D37" s="61">
        <v>12</v>
      </c>
      <c r="E37" s="61">
        <v>2758</v>
      </c>
      <c r="F37" s="61">
        <v>3796</v>
      </c>
      <c r="G37" s="61">
        <v>4340</v>
      </c>
      <c r="H37" s="61">
        <v>4819</v>
      </c>
      <c r="I37" s="61">
        <v>4848</v>
      </c>
      <c r="J37" s="61">
        <v>4030</v>
      </c>
      <c r="K37" s="61">
        <v>3435</v>
      </c>
      <c r="L37" s="61">
        <v>2573</v>
      </c>
      <c r="M37" s="61">
        <v>907</v>
      </c>
      <c r="N37" s="61">
        <v>89</v>
      </c>
      <c r="O37" s="64" t="s">
        <v>28</v>
      </c>
      <c r="P37" s="87"/>
    </row>
    <row r="38" spans="1:16" ht="27.75" customHeight="1">
      <c r="A38" s="65" t="s">
        <v>11</v>
      </c>
      <c r="B38" s="84" t="s">
        <v>217</v>
      </c>
      <c r="C38" s="66">
        <f t="shared" si="4"/>
        <v>1836</v>
      </c>
      <c r="D38" s="67" t="s">
        <v>94</v>
      </c>
      <c r="E38" s="67">
        <v>7</v>
      </c>
      <c r="F38" s="67">
        <v>47</v>
      </c>
      <c r="G38" s="67">
        <v>181</v>
      </c>
      <c r="H38" s="67">
        <v>255</v>
      </c>
      <c r="I38" s="67">
        <v>219</v>
      </c>
      <c r="J38" s="67">
        <v>250</v>
      </c>
      <c r="K38" s="67">
        <v>271</v>
      </c>
      <c r="L38" s="67">
        <v>352</v>
      </c>
      <c r="M38" s="67">
        <v>239</v>
      </c>
      <c r="N38" s="67">
        <v>15</v>
      </c>
      <c r="O38" s="68" t="s">
        <v>68</v>
      </c>
      <c r="P38" s="87"/>
    </row>
    <row r="39" spans="1:16" ht="31.5">
      <c r="A39" s="65" t="s">
        <v>12</v>
      </c>
      <c r="B39" s="84" t="s">
        <v>216</v>
      </c>
      <c r="C39" s="66">
        <f t="shared" si="4"/>
        <v>1194</v>
      </c>
      <c r="D39" s="67" t="s">
        <v>94</v>
      </c>
      <c r="E39" s="67">
        <v>13</v>
      </c>
      <c r="F39" s="67">
        <v>55</v>
      </c>
      <c r="G39" s="67">
        <v>122</v>
      </c>
      <c r="H39" s="67">
        <v>157</v>
      </c>
      <c r="I39" s="67">
        <v>152</v>
      </c>
      <c r="J39" s="67">
        <v>163</v>
      </c>
      <c r="K39" s="67">
        <v>139</v>
      </c>
      <c r="L39" s="67">
        <v>224</v>
      </c>
      <c r="M39" s="67">
        <v>155</v>
      </c>
      <c r="N39" s="67">
        <v>14</v>
      </c>
      <c r="O39" s="68" t="s">
        <v>69</v>
      </c>
      <c r="P39" s="87"/>
    </row>
    <row r="40" spans="1:16" ht="10.5">
      <c r="A40" s="69" t="s">
        <v>13</v>
      </c>
      <c r="B40" s="63" t="s">
        <v>24</v>
      </c>
      <c r="C40" s="54">
        <f t="shared" si="4"/>
        <v>2302</v>
      </c>
      <c r="D40" s="61">
        <v>1</v>
      </c>
      <c r="E40" s="61">
        <v>74</v>
      </c>
      <c r="F40" s="61">
        <v>319</v>
      </c>
      <c r="G40" s="61">
        <v>354</v>
      </c>
      <c r="H40" s="61">
        <v>372</v>
      </c>
      <c r="I40" s="61">
        <v>284</v>
      </c>
      <c r="J40" s="61">
        <v>227</v>
      </c>
      <c r="K40" s="61">
        <v>220</v>
      </c>
      <c r="L40" s="61">
        <v>257</v>
      </c>
      <c r="M40" s="61">
        <v>162</v>
      </c>
      <c r="N40" s="61">
        <v>32</v>
      </c>
      <c r="O40" s="64" t="s">
        <v>47</v>
      </c>
      <c r="P40" s="87"/>
    </row>
    <row r="41" spans="1:17" s="32" customFormat="1" ht="22.5" customHeight="1">
      <c r="A41" s="65" t="s">
        <v>14</v>
      </c>
      <c r="B41" s="84" t="s">
        <v>55</v>
      </c>
      <c r="C41" s="66">
        <f aca="true" t="shared" si="5" ref="C41:C52">SUM(D41:N41)</f>
        <v>39604</v>
      </c>
      <c r="D41" s="67">
        <v>1</v>
      </c>
      <c r="E41" s="67">
        <v>2770</v>
      </c>
      <c r="F41" s="67">
        <v>4726</v>
      </c>
      <c r="G41" s="67">
        <v>6389</v>
      </c>
      <c r="H41" s="67">
        <v>7018</v>
      </c>
      <c r="I41" s="67">
        <v>6258</v>
      </c>
      <c r="J41" s="67">
        <v>4907</v>
      </c>
      <c r="K41" s="67">
        <v>3659</v>
      </c>
      <c r="L41" s="67">
        <v>2727</v>
      </c>
      <c r="M41" s="67">
        <v>995</v>
      </c>
      <c r="N41" s="67">
        <v>154</v>
      </c>
      <c r="O41" s="68" t="s">
        <v>70</v>
      </c>
      <c r="P41" s="87"/>
      <c r="Q41" s="7"/>
    </row>
    <row r="42" spans="1:17" s="32" customFormat="1" ht="10.5">
      <c r="A42" s="69" t="s">
        <v>15</v>
      </c>
      <c r="B42" s="63" t="s">
        <v>56</v>
      </c>
      <c r="C42" s="54">
        <f t="shared" si="5"/>
        <v>3915</v>
      </c>
      <c r="D42" s="61" t="s">
        <v>94</v>
      </c>
      <c r="E42" s="61">
        <v>89</v>
      </c>
      <c r="F42" s="61">
        <v>320</v>
      </c>
      <c r="G42" s="61">
        <v>460</v>
      </c>
      <c r="H42" s="61">
        <v>473</v>
      </c>
      <c r="I42" s="61">
        <v>483</v>
      </c>
      <c r="J42" s="61">
        <v>502</v>
      </c>
      <c r="K42" s="61">
        <v>500</v>
      </c>
      <c r="L42" s="61">
        <v>604</v>
      </c>
      <c r="M42" s="61">
        <v>445</v>
      </c>
      <c r="N42" s="61">
        <v>39</v>
      </c>
      <c r="O42" s="64" t="s">
        <v>71</v>
      </c>
      <c r="P42" s="87"/>
      <c r="Q42" s="7"/>
    </row>
    <row r="43" spans="1:17" s="32" customFormat="1" ht="31.5">
      <c r="A43" s="65" t="s">
        <v>16</v>
      </c>
      <c r="B43" s="84" t="s">
        <v>218</v>
      </c>
      <c r="C43" s="66">
        <f t="shared" si="5"/>
        <v>5256</v>
      </c>
      <c r="D43" s="67">
        <v>2</v>
      </c>
      <c r="E43" s="67">
        <v>602</v>
      </c>
      <c r="F43" s="67">
        <v>672</v>
      </c>
      <c r="G43" s="67">
        <v>628</v>
      </c>
      <c r="H43" s="67">
        <v>683</v>
      </c>
      <c r="I43" s="67">
        <v>795</v>
      </c>
      <c r="J43" s="67">
        <v>708</v>
      </c>
      <c r="K43" s="67">
        <v>569</v>
      </c>
      <c r="L43" s="67">
        <v>437</v>
      </c>
      <c r="M43" s="67">
        <v>133</v>
      </c>
      <c r="N43" s="67">
        <v>27</v>
      </c>
      <c r="O43" s="68" t="s">
        <v>72</v>
      </c>
      <c r="P43" s="87"/>
      <c r="Q43" s="7"/>
    </row>
    <row r="44" spans="1:17" s="32" customFormat="1" ht="10.5">
      <c r="A44" s="69" t="s">
        <v>22</v>
      </c>
      <c r="B44" s="63" t="s">
        <v>57</v>
      </c>
      <c r="C44" s="54">
        <f t="shared" si="5"/>
        <v>6431</v>
      </c>
      <c r="D44" s="61" t="s">
        <v>94</v>
      </c>
      <c r="E44" s="61">
        <v>367</v>
      </c>
      <c r="F44" s="61">
        <v>1236</v>
      </c>
      <c r="G44" s="61">
        <v>1161</v>
      </c>
      <c r="H44" s="61">
        <v>968</v>
      </c>
      <c r="I44" s="61">
        <v>712</v>
      </c>
      <c r="J44" s="61">
        <v>647</v>
      </c>
      <c r="K44" s="61">
        <v>487</v>
      </c>
      <c r="L44" s="61">
        <v>496</v>
      </c>
      <c r="M44" s="61">
        <v>334</v>
      </c>
      <c r="N44" s="61">
        <v>23</v>
      </c>
      <c r="O44" s="64" t="s">
        <v>73</v>
      </c>
      <c r="P44" s="87"/>
      <c r="Q44" s="7"/>
    </row>
    <row r="45" spans="1:17" s="32" customFormat="1" ht="21">
      <c r="A45" s="65" t="s">
        <v>17</v>
      </c>
      <c r="B45" s="84" t="s">
        <v>58</v>
      </c>
      <c r="C45" s="66">
        <f t="shared" si="5"/>
        <v>7525</v>
      </c>
      <c r="D45" s="67" t="s">
        <v>94</v>
      </c>
      <c r="E45" s="67">
        <v>169</v>
      </c>
      <c r="F45" s="67">
        <v>723</v>
      </c>
      <c r="G45" s="67">
        <v>1106</v>
      </c>
      <c r="H45" s="67">
        <v>1310</v>
      </c>
      <c r="I45" s="67">
        <v>1354</v>
      </c>
      <c r="J45" s="67">
        <v>1047</v>
      </c>
      <c r="K45" s="67">
        <v>655</v>
      </c>
      <c r="L45" s="67">
        <v>691</v>
      </c>
      <c r="M45" s="67">
        <v>449</v>
      </c>
      <c r="N45" s="67">
        <v>21</v>
      </c>
      <c r="O45" s="68" t="s">
        <v>74</v>
      </c>
      <c r="P45" s="87"/>
      <c r="Q45" s="7"/>
    </row>
    <row r="46" spans="1:16" ht="10.5">
      <c r="A46" s="69" t="s">
        <v>18</v>
      </c>
      <c r="B46" s="63" t="s">
        <v>59</v>
      </c>
      <c r="C46" s="54">
        <f t="shared" si="5"/>
        <v>986</v>
      </c>
      <c r="D46" s="61" t="s">
        <v>94</v>
      </c>
      <c r="E46" s="61">
        <v>36</v>
      </c>
      <c r="F46" s="61">
        <v>83</v>
      </c>
      <c r="G46" s="61">
        <v>122</v>
      </c>
      <c r="H46" s="61">
        <v>145</v>
      </c>
      <c r="I46" s="61">
        <v>137</v>
      </c>
      <c r="J46" s="61">
        <v>137</v>
      </c>
      <c r="K46" s="61">
        <v>115</v>
      </c>
      <c r="L46" s="61">
        <v>110</v>
      </c>
      <c r="M46" s="61">
        <v>75</v>
      </c>
      <c r="N46" s="61">
        <v>26</v>
      </c>
      <c r="O46" s="64" t="s">
        <v>75</v>
      </c>
      <c r="P46" s="87"/>
    </row>
    <row r="47" spans="1:16" ht="21">
      <c r="A47" s="65" t="s">
        <v>19</v>
      </c>
      <c r="B47" s="84" t="s">
        <v>60</v>
      </c>
      <c r="C47" s="66">
        <f t="shared" si="5"/>
        <v>6263</v>
      </c>
      <c r="D47" s="67">
        <v>1</v>
      </c>
      <c r="E47" s="67">
        <v>221</v>
      </c>
      <c r="F47" s="67">
        <v>1104</v>
      </c>
      <c r="G47" s="67">
        <v>1239</v>
      </c>
      <c r="H47" s="67">
        <v>1058</v>
      </c>
      <c r="I47" s="67">
        <v>776</v>
      </c>
      <c r="J47" s="67">
        <v>579</v>
      </c>
      <c r="K47" s="67">
        <v>434</v>
      </c>
      <c r="L47" s="67">
        <v>496</v>
      </c>
      <c r="M47" s="67">
        <v>286</v>
      </c>
      <c r="N47" s="67">
        <v>69</v>
      </c>
      <c r="O47" s="68" t="s">
        <v>76</v>
      </c>
      <c r="P47" s="87"/>
    </row>
    <row r="48" spans="1:16" ht="21">
      <c r="A48" s="65" t="s">
        <v>20</v>
      </c>
      <c r="B48" s="84" t="s">
        <v>61</v>
      </c>
      <c r="C48" s="66">
        <f t="shared" si="5"/>
        <v>4198</v>
      </c>
      <c r="D48" s="67" t="s">
        <v>94</v>
      </c>
      <c r="E48" s="67">
        <v>321</v>
      </c>
      <c r="F48" s="67">
        <v>670</v>
      </c>
      <c r="G48" s="67">
        <v>837</v>
      </c>
      <c r="H48" s="67">
        <v>711</v>
      </c>
      <c r="I48" s="67">
        <v>501</v>
      </c>
      <c r="J48" s="67">
        <v>385</v>
      </c>
      <c r="K48" s="67">
        <v>323</v>
      </c>
      <c r="L48" s="67">
        <v>268</v>
      </c>
      <c r="M48" s="67">
        <v>159</v>
      </c>
      <c r="N48" s="67">
        <v>23</v>
      </c>
      <c r="O48" s="68" t="s">
        <v>77</v>
      </c>
      <c r="P48" s="87"/>
    </row>
    <row r="49" spans="1:16" ht="21">
      <c r="A49" s="65" t="s">
        <v>21</v>
      </c>
      <c r="B49" s="84" t="s">
        <v>62</v>
      </c>
      <c r="C49" s="66">
        <f t="shared" si="5"/>
        <v>18108</v>
      </c>
      <c r="D49" s="67" t="s">
        <v>94</v>
      </c>
      <c r="E49" s="67">
        <v>123</v>
      </c>
      <c r="F49" s="67">
        <v>685</v>
      </c>
      <c r="G49" s="67">
        <v>1614</v>
      </c>
      <c r="H49" s="67">
        <v>2224</v>
      </c>
      <c r="I49" s="67">
        <v>2555</v>
      </c>
      <c r="J49" s="67">
        <v>2404</v>
      </c>
      <c r="K49" s="67">
        <v>2465</v>
      </c>
      <c r="L49" s="67">
        <v>3280</v>
      </c>
      <c r="M49" s="67">
        <v>2450</v>
      </c>
      <c r="N49" s="67">
        <v>308</v>
      </c>
      <c r="O49" s="68" t="s">
        <v>78</v>
      </c>
      <c r="P49" s="87"/>
    </row>
    <row r="50" spans="1:16" ht="11.25" customHeight="1">
      <c r="A50" s="69" t="s">
        <v>49</v>
      </c>
      <c r="B50" s="70" t="s">
        <v>25</v>
      </c>
      <c r="C50" s="54">
        <f t="shared" si="5"/>
        <v>30823</v>
      </c>
      <c r="D50" s="61" t="s">
        <v>94</v>
      </c>
      <c r="E50" s="61">
        <v>236</v>
      </c>
      <c r="F50" s="61">
        <v>2055</v>
      </c>
      <c r="G50" s="61">
        <v>3336</v>
      </c>
      <c r="H50" s="61">
        <v>5142</v>
      </c>
      <c r="I50" s="61">
        <v>5423</v>
      </c>
      <c r="J50" s="61">
        <v>4856</v>
      </c>
      <c r="K50" s="61">
        <v>3733</v>
      </c>
      <c r="L50" s="61">
        <v>3344</v>
      </c>
      <c r="M50" s="61">
        <v>2403</v>
      </c>
      <c r="N50" s="61">
        <v>295</v>
      </c>
      <c r="O50" s="71" t="s">
        <v>27</v>
      </c>
      <c r="P50" s="87"/>
    </row>
    <row r="51" spans="1:16" ht="14.25" customHeight="1">
      <c r="A51" s="72" t="s">
        <v>50</v>
      </c>
      <c r="B51" s="75" t="s">
        <v>63</v>
      </c>
      <c r="C51" s="54">
        <f t="shared" si="5"/>
        <v>23928</v>
      </c>
      <c r="D51" s="67" t="s">
        <v>94</v>
      </c>
      <c r="E51" s="67">
        <v>744</v>
      </c>
      <c r="F51" s="67">
        <v>1818</v>
      </c>
      <c r="G51" s="67">
        <v>2497</v>
      </c>
      <c r="H51" s="67">
        <v>3013</v>
      </c>
      <c r="I51" s="67">
        <v>3675</v>
      </c>
      <c r="J51" s="67">
        <v>3086</v>
      </c>
      <c r="K51" s="67">
        <v>2625</v>
      </c>
      <c r="L51" s="67">
        <v>3781</v>
      </c>
      <c r="M51" s="67">
        <v>2420</v>
      </c>
      <c r="N51" s="67">
        <v>269</v>
      </c>
      <c r="O51" s="74" t="s">
        <v>79</v>
      </c>
      <c r="P51" s="87"/>
    </row>
    <row r="52" spans="1:16" ht="10.5">
      <c r="A52" s="72" t="s">
        <v>51</v>
      </c>
      <c r="B52" s="75" t="s">
        <v>64</v>
      </c>
      <c r="C52" s="54">
        <f t="shared" si="5"/>
        <v>6305</v>
      </c>
      <c r="D52" s="67">
        <v>1</v>
      </c>
      <c r="E52" s="67">
        <v>882</v>
      </c>
      <c r="F52" s="67">
        <v>1252</v>
      </c>
      <c r="G52" s="67">
        <v>1234</v>
      </c>
      <c r="H52" s="67">
        <v>1046</v>
      </c>
      <c r="I52" s="67">
        <v>721</v>
      </c>
      <c r="J52" s="67">
        <v>442</v>
      </c>
      <c r="K52" s="67">
        <v>281</v>
      </c>
      <c r="L52" s="67">
        <v>261</v>
      </c>
      <c r="M52" s="67">
        <v>170</v>
      </c>
      <c r="N52" s="67">
        <v>15</v>
      </c>
      <c r="O52" s="74" t="s">
        <v>80</v>
      </c>
      <c r="P52" s="87"/>
    </row>
    <row r="53" spans="1:16" ht="10.5">
      <c r="A53" s="76" t="s">
        <v>52</v>
      </c>
      <c r="B53" s="73" t="s">
        <v>65</v>
      </c>
      <c r="C53" s="54">
        <f>SUM(D53:N53)</f>
        <v>2651</v>
      </c>
      <c r="D53" s="61" t="s">
        <v>94</v>
      </c>
      <c r="E53" s="61">
        <v>119</v>
      </c>
      <c r="F53" s="61">
        <v>357</v>
      </c>
      <c r="G53" s="61">
        <v>433</v>
      </c>
      <c r="H53" s="61">
        <v>407</v>
      </c>
      <c r="I53" s="61">
        <v>377</v>
      </c>
      <c r="J53" s="61">
        <v>319</v>
      </c>
      <c r="K53" s="61">
        <v>248</v>
      </c>
      <c r="L53" s="61">
        <v>220</v>
      </c>
      <c r="M53" s="61">
        <v>140</v>
      </c>
      <c r="N53" s="61">
        <v>31</v>
      </c>
      <c r="O53" s="77" t="s">
        <v>81</v>
      </c>
      <c r="P53" s="87"/>
    </row>
    <row r="54" spans="1:15" ht="6.75" customHeight="1">
      <c r="A54" s="7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88"/>
      <c r="O54" s="55"/>
    </row>
    <row r="55" spans="2:14" s="25" customFormat="1" ht="10.5">
      <c r="B55" s="6"/>
      <c r="N55" s="88"/>
    </row>
    <row r="56" spans="2:14" s="25" customFormat="1" ht="10.5">
      <c r="B56" s="6"/>
      <c r="N56" s="88"/>
    </row>
    <row r="57" spans="2:14" s="25" customFormat="1" ht="10.5">
      <c r="B57" s="6"/>
      <c r="N57" s="88"/>
    </row>
    <row r="58" spans="2:14" s="25" customFormat="1" ht="10.5">
      <c r="B58" s="6"/>
      <c r="N58" s="88"/>
    </row>
    <row r="59" spans="2:14" s="25" customFormat="1" ht="10.5">
      <c r="B59" s="6"/>
      <c r="N59" s="88"/>
    </row>
    <row r="60" spans="2:14" s="25" customFormat="1" ht="10.5">
      <c r="B60" s="6"/>
      <c r="N60" s="88"/>
    </row>
    <row r="61" spans="2:14" s="25" customFormat="1" ht="10.5">
      <c r="B61" s="6"/>
      <c r="N61" s="88"/>
    </row>
    <row r="62" spans="2:14" s="25" customFormat="1" ht="10.5">
      <c r="B62" s="6"/>
      <c r="N62" s="88"/>
    </row>
    <row r="63" spans="2:14" s="25" customFormat="1" ht="10.5">
      <c r="B63" s="6"/>
      <c r="N63" s="88"/>
    </row>
    <row r="64" spans="2:14" s="25" customFormat="1" ht="10.5">
      <c r="B64" s="6"/>
      <c r="N64" s="88"/>
    </row>
    <row r="65" spans="2:14" s="25" customFormat="1" ht="10.5">
      <c r="B65" s="6"/>
      <c r="N65" s="88"/>
    </row>
    <row r="66" spans="2:14" s="25" customFormat="1" ht="10.5">
      <c r="B66" s="6"/>
      <c r="N66" s="88"/>
    </row>
    <row r="67" spans="2:14" s="25" customFormat="1" ht="10.5">
      <c r="B67" s="6"/>
      <c r="N67" s="88"/>
    </row>
    <row r="68" spans="2:14" s="25" customFormat="1" ht="10.5">
      <c r="B68" s="6"/>
      <c r="N68" s="88"/>
    </row>
    <row r="69" spans="2:14" s="25" customFormat="1" ht="10.5">
      <c r="B69" s="6"/>
      <c r="N69" s="88"/>
    </row>
    <row r="70" spans="2:14" s="25" customFormat="1" ht="10.5">
      <c r="B70" s="6"/>
      <c r="N70" s="88"/>
    </row>
    <row r="71" spans="2:14" s="25" customFormat="1" ht="10.5">
      <c r="B71" s="6"/>
      <c r="N71" s="88"/>
    </row>
    <row r="72" spans="2:14" s="25" customFormat="1" ht="10.5">
      <c r="B72" s="6"/>
      <c r="N72" s="88"/>
    </row>
    <row r="73" spans="2:14" s="25" customFormat="1" ht="10.5">
      <c r="B73" s="6"/>
      <c r="N73" s="88"/>
    </row>
    <row r="74" spans="2:14" s="25" customFormat="1" ht="10.5">
      <c r="B74" s="6"/>
      <c r="N74" s="88"/>
    </row>
    <row r="75" spans="2:14" s="25" customFormat="1" ht="10.5">
      <c r="B75" s="6"/>
      <c r="N75" s="88"/>
    </row>
    <row r="76" spans="2:14" s="25" customFormat="1" ht="10.5">
      <c r="B76" s="6"/>
      <c r="N76" s="88"/>
    </row>
    <row r="77" spans="2:14" s="25" customFormat="1" ht="10.5">
      <c r="B77" s="6"/>
      <c r="N77" s="88"/>
    </row>
    <row r="78" spans="2:14" s="25" customFormat="1" ht="10.5">
      <c r="B78" s="6"/>
      <c r="N78" s="88"/>
    </row>
    <row r="79" spans="2:14" s="25" customFormat="1" ht="10.5">
      <c r="B79" s="6"/>
      <c r="N79" s="88"/>
    </row>
    <row r="80" spans="2:14" s="25" customFormat="1" ht="10.5">
      <c r="B80" s="6"/>
      <c r="N80" s="88"/>
    </row>
    <row r="81" spans="2:14" s="25" customFormat="1" ht="10.5">
      <c r="B81" s="6"/>
      <c r="N81" s="88"/>
    </row>
  </sheetData>
  <sheetProtection/>
  <mergeCells count="10">
    <mergeCell ref="A1:O1"/>
    <mergeCell ref="A2:O2"/>
    <mergeCell ref="A28:O28"/>
    <mergeCell ref="A29:O29"/>
    <mergeCell ref="D3:D4"/>
    <mergeCell ref="D30:D31"/>
    <mergeCell ref="A3:B4"/>
    <mergeCell ref="A30:B31"/>
    <mergeCell ref="O30:O31"/>
    <mergeCell ref="O3:O4"/>
  </mergeCells>
  <printOptions horizontalCentered="1"/>
  <pageMargins left="0.3937007874015748" right="0.3937007874015748" top="0.5905511811023623" bottom="0.5905511811023623" header="0" footer="0.7874015748031497"/>
  <pageSetup horizontalDpi="300" verticalDpi="300" orientation="portrait" paperSize="9" scale="80" r:id="rId1"/>
  <ignoredErrors>
    <ignoredError sqref="D33:N3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126"/>
  <sheetViews>
    <sheetView zoomScalePageLayoutView="0" workbookViewId="0" topLeftCell="A1">
      <selection activeCell="P11" sqref="P11"/>
    </sheetView>
  </sheetViews>
  <sheetFormatPr defaultColWidth="8.8515625" defaultRowHeight="12.75"/>
  <cols>
    <col min="1" max="1" width="2.421875" style="6" customWidth="1"/>
    <col min="2" max="2" width="25.57421875" style="6" customWidth="1"/>
    <col min="3" max="10" width="7.57421875" style="6" customWidth="1"/>
    <col min="11" max="11" width="25.57421875" style="25" customWidth="1"/>
    <col min="12" max="16384" width="8.8515625" style="117" customWidth="1"/>
  </cols>
  <sheetData>
    <row r="1" spans="1:11" s="110" customFormat="1" ht="14.25" customHeight="1">
      <c r="A1" s="183" t="s">
        <v>244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10" customFormat="1" ht="10.5" customHeight="1">
      <c r="A2" s="195" t="s">
        <v>245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</row>
    <row r="3" spans="1:11" ht="58.5" customHeight="1">
      <c r="A3" s="196" t="s">
        <v>92</v>
      </c>
      <c r="B3" s="181"/>
      <c r="C3" s="181" t="s">
        <v>207</v>
      </c>
      <c r="D3" s="181"/>
      <c r="E3" s="181" t="s">
        <v>208</v>
      </c>
      <c r="F3" s="181"/>
      <c r="G3" s="181" t="s">
        <v>209</v>
      </c>
      <c r="H3" s="181"/>
      <c r="I3" s="181" t="s">
        <v>210</v>
      </c>
      <c r="J3" s="181"/>
      <c r="K3" s="197" t="s">
        <v>93</v>
      </c>
    </row>
    <row r="4" spans="1:11" ht="29.25" customHeight="1">
      <c r="A4" s="196"/>
      <c r="B4" s="181"/>
      <c r="C4" s="116" t="s">
        <v>211</v>
      </c>
      <c r="D4" s="116" t="s">
        <v>212</v>
      </c>
      <c r="E4" s="116" t="s">
        <v>211</v>
      </c>
      <c r="F4" s="116" t="s">
        <v>212</v>
      </c>
      <c r="G4" s="116" t="s">
        <v>211</v>
      </c>
      <c r="H4" s="116" t="s">
        <v>212</v>
      </c>
      <c r="I4" s="116" t="s">
        <v>211</v>
      </c>
      <c r="J4" s="116" t="s">
        <v>212</v>
      </c>
      <c r="K4" s="197"/>
    </row>
    <row r="5" spans="1:10" ht="8.25" customHeight="1">
      <c r="A5" s="7"/>
      <c r="B5" s="7"/>
      <c r="C5" s="7"/>
      <c r="D5" s="53"/>
      <c r="E5" s="53"/>
      <c r="F5" s="53"/>
      <c r="G5" s="53"/>
      <c r="H5" s="53"/>
      <c r="I5" s="53"/>
      <c r="J5" s="53"/>
    </row>
    <row r="6" spans="1:11" ht="12.75">
      <c r="A6" s="7"/>
      <c r="B6" s="7" t="s">
        <v>91</v>
      </c>
      <c r="C6" s="58">
        <f>SUM(C8:C26)</f>
        <v>356807</v>
      </c>
      <c r="D6" s="58">
        <f aca="true" t="shared" si="0" ref="D6:J6">SUM(D8:D26)</f>
        <v>151456</v>
      </c>
      <c r="E6" s="58">
        <f t="shared" si="0"/>
        <v>296570</v>
      </c>
      <c r="F6" s="58">
        <f t="shared" si="0"/>
        <v>125803</v>
      </c>
      <c r="G6" s="58">
        <f t="shared" si="0"/>
        <v>58929</v>
      </c>
      <c r="H6" s="58">
        <f t="shared" si="0"/>
        <v>24848</v>
      </c>
      <c r="I6" s="58">
        <f t="shared" si="0"/>
        <v>1308</v>
      </c>
      <c r="J6" s="58">
        <f t="shared" si="0"/>
        <v>805</v>
      </c>
      <c r="K6" s="62" t="s">
        <v>29</v>
      </c>
    </row>
    <row r="7" spans="1:11" ht="8.25" customHeight="1">
      <c r="A7" s="7"/>
      <c r="B7" s="7"/>
      <c r="C7" s="7"/>
      <c r="D7" s="58"/>
      <c r="E7" s="58"/>
      <c r="F7" s="58"/>
      <c r="G7" s="58"/>
      <c r="H7" s="58"/>
      <c r="I7" s="58"/>
      <c r="J7" s="58"/>
      <c r="K7" s="86"/>
    </row>
    <row r="8" spans="1:11" ht="12.75">
      <c r="A8" s="59" t="s">
        <v>8</v>
      </c>
      <c r="B8" s="60" t="s">
        <v>53</v>
      </c>
      <c r="C8" s="118">
        <f>SUM(E8,G8,I8)</f>
        <v>5605</v>
      </c>
      <c r="D8" s="118">
        <f>SUM(F8,H8,J8)</f>
        <v>1057</v>
      </c>
      <c r="E8" s="119">
        <v>4761</v>
      </c>
      <c r="F8" s="119">
        <v>819</v>
      </c>
      <c r="G8" s="119">
        <v>804</v>
      </c>
      <c r="H8" s="119">
        <v>219</v>
      </c>
      <c r="I8" s="119">
        <v>40</v>
      </c>
      <c r="J8" s="119">
        <v>19</v>
      </c>
      <c r="K8" s="62" t="s">
        <v>66</v>
      </c>
    </row>
    <row r="9" spans="1:11" ht="12.75">
      <c r="A9" s="59" t="s">
        <v>9</v>
      </c>
      <c r="B9" s="63" t="s">
        <v>54</v>
      </c>
      <c r="C9" s="118">
        <f aca="true" t="shared" si="1" ref="C9:C26">SUM(E9,G9,I9)</f>
        <v>11096</v>
      </c>
      <c r="D9" s="118">
        <f aca="true" t="shared" si="2" ref="D9:D26">SUM(F9,H9,J9)</f>
        <v>777</v>
      </c>
      <c r="E9" s="119">
        <v>10302</v>
      </c>
      <c r="F9" s="119">
        <v>719</v>
      </c>
      <c r="G9" s="119">
        <v>793</v>
      </c>
      <c r="H9" s="119">
        <v>58</v>
      </c>
      <c r="I9" s="119">
        <v>1</v>
      </c>
      <c r="J9" s="119" t="s">
        <v>94</v>
      </c>
      <c r="K9" s="64" t="s">
        <v>67</v>
      </c>
    </row>
    <row r="10" spans="1:11" ht="12.75">
      <c r="A10" s="59" t="s">
        <v>10</v>
      </c>
      <c r="B10" s="63" t="s">
        <v>23</v>
      </c>
      <c r="C10" s="118">
        <f t="shared" si="1"/>
        <v>81606</v>
      </c>
      <c r="D10" s="118">
        <f t="shared" si="2"/>
        <v>28392</v>
      </c>
      <c r="E10" s="119">
        <v>59078</v>
      </c>
      <c r="F10" s="119">
        <v>19654</v>
      </c>
      <c r="G10" s="119">
        <v>22309</v>
      </c>
      <c r="H10" s="119">
        <v>8641</v>
      </c>
      <c r="I10" s="119">
        <v>219</v>
      </c>
      <c r="J10" s="119">
        <v>97</v>
      </c>
      <c r="K10" s="64" t="s">
        <v>28</v>
      </c>
    </row>
    <row r="11" spans="1:11" ht="25.5" customHeight="1">
      <c r="A11" s="65" t="s">
        <v>11</v>
      </c>
      <c r="B11" s="84" t="s">
        <v>217</v>
      </c>
      <c r="C11" s="120">
        <f t="shared" si="1"/>
        <v>7927</v>
      </c>
      <c r="D11" s="120">
        <f t="shared" si="2"/>
        <v>1705</v>
      </c>
      <c r="E11" s="121">
        <v>7783</v>
      </c>
      <c r="F11" s="121">
        <v>1680</v>
      </c>
      <c r="G11" s="121">
        <v>120</v>
      </c>
      <c r="H11" s="121">
        <v>22</v>
      </c>
      <c r="I11" s="121">
        <v>24</v>
      </c>
      <c r="J11" s="121">
        <v>3</v>
      </c>
      <c r="K11" s="68" t="s">
        <v>68</v>
      </c>
    </row>
    <row r="12" spans="1:11" ht="31.5">
      <c r="A12" s="65" t="s">
        <v>12</v>
      </c>
      <c r="B12" s="84" t="s">
        <v>216</v>
      </c>
      <c r="C12" s="120">
        <f t="shared" si="1"/>
        <v>7980</v>
      </c>
      <c r="D12" s="120">
        <f t="shared" si="2"/>
        <v>1134</v>
      </c>
      <c r="E12" s="121">
        <v>7228</v>
      </c>
      <c r="F12" s="121">
        <v>1060</v>
      </c>
      <c r="G12" s="121">
        <v>732</v>
      </c>
      <c r="H12" s="121">
        <v>67</v>
      </c>
      <c r="I12" s="121">
        <v>20</v>
      </c>
      <c r="J12" s="121">
        <v>7</v>
      </c>
      <c r="K12" s="68" t="s">
        <v>69</v>
      </c>
    </row>
    <row r="13" spans="1:11" ht="12.75">
      <c r="A13" s="69" t="s">
        <v>13</v>
      </c>
      <c r="B13" s="63" t="s">
        <v>24</v>
      </c>
      <c r="C13" s="118">
        <f t="shared" si="1"/>
        <v>16152</v>
      </c>
      <c r="D13" s="118">
        <f t="shared" si="2"/>
        <v>1415</v>
      </c>
      <c r="E13" s="119">
        <v>11853</v>
      </c>
      <c r="F13" s="119">
        <v>1120</v>
      </c>
      <c r="G13" s="119">
        <v>4285</v>
      </c>
      <c r="H13" s="119">
        <v>290</v>
      </c>
      <c r="I13" s="119">
        <v>14</v>
      </c>
      <c r="J13" s="119">
        <v>5</v>
      </c>
      <c r="K13" s="64" t="s">
        <v>47</v>
      </c>
    </row>
    <row r="14" spans="1:11" ht="21">
      <c r="A14" s="65" t="s">
        <v>14</v>
      </c>
      <c r="B14" s="84" t="s">
        <v>55</v>
      </c>
      <c r="C14" s="120">
        <f t="shared" si="1"/>
        <v>51689</v>
      </c>
      <c r="D14" s="120">
        <f t="shared" si="2"/>
        <v>25209</v>
      </c>
      <c r="E14" s="121">
        <v>38976</v>
      </c>
      <c r="F14" s="121">
        <v>18870</v>
      </c>
      <c r="G14" s="121">
        <v>12652</v>
      </c>
      <c r="H14" s="121">
        <v>6291</v>
      </c>
      <c r="I14" s="121">
        <v>61</v>
      </c>
      <c r="J14" s="121">
        <v>48</v>
      </c>
      <c r="K14" s="68" t="s">
        <v>70</v>
      </c>
    </row>
    <row r="15" spans="1:11" ht="12.75">
      <c r="A15" s="69" t="s">
        <v>15</v>
      </c>
      <c r="B15" s="63" t="s">
        <v>56</v>
      </c>
      <c r="C15" s="118">
        <f t="shared" si="1"/>
        <v>15356</v>
      </c>
      <c r="D15" s="118">
        <f t="shared" si="2"/>
        <v>2823</v>
      </c>
      <c r="E15" s="119">
        <v>13663</v>
      </c>
      <c r="F15" s="119">
        <v>2651</v>
      </c>
      <c r="G15" s="119">
        <v>1664</v>
      </c>
      <c r="H15" s="119">
        <v>168</v>
      </c>
      <c r="I15" s="119">
        <v>29</v>
      </c>
      <c r="J15" s="119">
        <v>4</v>
      </c>
      <c r="K15" s="64" t="s">
        <v>71</v>
      </c>
    </row>
    <row r="16" spans="1:11" ht="31.5">
      <c r="A16" s="65" t="s">
        <v>16</v>
      </c>
      <c r="B16" s="84" t="s">
        <v>218</v>
      </c>
      <c r="C16" s="120">
        <f t="shared" si="1"/>
        <v>4123</v>
      </c>
      <c r="D16" s="120">
        <f t="shared" si="2"/>
        <v>2156</v>
      </c>
      <c r="E16" s="121">
        <v>2742</v>
      </c>
      <c r="F16" s="121">
        <v>1449</v>
      </c>
      <c r="G16" s="121">
        <v>1374</v>
      </c>
      <c r="H16" s="121">
        <v>702</v>
      </c>
      <c r="I16" s="121">
        <v>7</v>
      </c>
      <c r="J16" s="121">
        <v>5</v>
      </c>
      <c r="K16" s="68" t="s">
        <v>72</v>
      </c>
    </row>
    <row r="17" spans="1:11" ht="12.75">
      <c r="A17" s="69" t="s">
        <v>22</v>
      </c>
      <c r="B17" s="63" t="s">
        <v>57</v>
      </c>
      <c r="C17" s="118">
        <f t="shared" si="1"/>
        <v>11568</v>
      </c>
      <c r="D17" s="118">
        <f t="shared" si="2"/>
        <v>4412</v>
      </c>
      <c r="E17" s="119">
        <v>10405</v>
      </c>
      <c r="F17" s="119">
        <v>3938</v>
      </c>
      <c r="G17" s="119">
        <v>1154</v>
      </c>
      <c r="H17" s="119">
        <v>471</v>
      </c>
      <c r="I17" s="119">
        <v>9</v>
      </c>
      <c r="J17" s="119">
        <v>3</v>
      </c>
      <c r="K17" s="64" t="s">
        <v>73</v>
      </c>
    </row>
    <row r="18" spans="1:11" ht="12.75">
      <c r="A18" s="65" t="s">
        <v>17</v>
      </c>
      <c r="B18" s="84" t="s">
        <v>58</v>
      </c>
      <c r="C18" s="120">
        <f t="shared" si="1"/>
        <v>8159</v>
      </c>
      <c r="D18" s="120">
        <f t="shared" si="2"/>
        <v>5059</v>
      </c>
      <c r="E18" s="121">
        <v>7275</v>
      </c>
      <c r="F18" s="121">
        <v>4483</v>
      </c>
      <c r="G18" s="121">
        <v>874</v>
      </c>
      <c r="H18" s="121">
        <v>567</v>
      </c>
      <c r="I18" s="121">
        <v>10</v>
      </c>
      <c r="J18" s="121">
        <v>9</v>
      </c>
      <c r="K18" s="68" t="s">
        <v>74</v>
      </c>
    </row>
    <row r="19" spans="1:11" ht="12.75">
      <c r="A19" s="69" t="s">
        <v>18</v>
      </c>
      <c r="B19" s="63" t="s">
        <v>59</v>
      </c>
      <c r="C19" s="118">
        <f t="shared" si="1"/>
        <v>1220</v>
      </c>
      <c r="D19" s="118">
        <f t="shared" si="2"/>
        <v>438</v>
      </c>
      <c r="E19" s="119">
        <v>1012</v>
      </c>
      <c r="F19" s="119">
        <v>350</v>
      </c>
      <c r="G19" s="119">
        <v>207</v>
      </c>
      <c r="H19" s="119">
        <v>87</v>
      </c>
      <c r="I19" s="119">
        <v>1</v>
      </c>
      <c r="J19" s="119">
        <v>1</v>
      </c>
      <c r="K19" s="64" t="s">
        <v>75</v>
      </c>
    </row>
    <row r="20" spans="1:11" ht="24.75" customHeight="1">
      <c r="A20" s="65" t="s">
        <v>19</v>
      </c>
      <c r="B20" s="84" t="s">
        <v>60</v>
      </c>
      <c r="C20" s="120">
        <f t="shared" si="1"/>
        <v>5260</v>
      </c>
      <c r="D20" s="120">
        <f t="shared" si="2"/>
        <v>2217</v>
      </c>
      <c r="E20" s="121">
        <v>4470</v>
      </c>
      <c r="F20" s="121">
        <v>1850</v>
      </c>
      <c r="G20" s="121">
        <v>764</v>
      </c>
      <c r="H20" s="121">
        <v>357</v>
      </c>
      <c r="I20" s="121">
        <v>26</v>
      </c>
      <c r="J20" s="121">
        <v>10</v>
      </c>
      <c r="K20" s="68" t="s">
        <v>76</v>
      </c>
    </row>
    <row r="21" spans="1:11" ht="21">
      <c r="A21" s="65" t="s">
        <v>20</v>
      </c>
      <c r="B21" s="84" t="s">
        <v>61</v>
      </c>
      <c r="C21" s="120">
        <f t="shared" si="1"/>
        <v>8527</v>
      </c>
      <c r="D21" s="120">
        <f t="shared" si="2"/>
        <v>2180</v>
      </c>
      <c r="E21" s="121">
        <v>5742</v>
      </c>
      <c r="F21" s="121">
        <v>1381</v>
      </c>
      <c r="G21" s="121">
        <v>2779</v>
      </c>
      <c r="H21" s="121">
        <v>796</v>
      </c>
      <c r="I21" s="121">
        <v>6</v>
      </c>
      <c r="J21" s="121">
        <v>3</v>
      </c>
      <c r="K21" s="68" t="s">
        <v>77</v>
      </c>
    </row>
    <row r="22" spans="1:11" ht="21">
      <c r="A22" s="65" t="s">
        <v>21</v>
      </c>
      <c r="B22" s="84" t="s">
        <v>62</v>
      </c>
      <c r="C22" s="120">
        <f t="shared" si="1"/>
        <v>39350</v>
      </c>
      <c r="D22" s="120">
        <f t="shared" si="2"/>
        <v>16629</v>
      </c>
      <c r="E22" s="121">
        <v>38480</v>
      </c>
      <c r="F22" s="121">
        <v>16137</v>
      </c>
      <c r="G22" s="121">
        <v>465</v>
      </c>
      <c r="H22" s="121">
        <v>212</v>
      </c>
      <c r="I22" s="121">
        <v>405</v>
      </c>
      <c r="J22" s="121">
        <v>280</v>
      </c>
      <c r="K22" s="68" t="s">
        <v>78</v>
      </c>
    </row>
    <row r="23" spans="1:11" ht="12.75">
      <c r="A23" s="69" t="s">
        <v>49</v>
      </c>
      <c r="B23" s="70" t="s">
        <v>25</v>
      </c>
      <c r="C23" s="118">
        <f t="shared" si="1"/>
        <v>41919</v>
      </c>
      <c r="D23" s="118">
        <f t="shared" si="2"/>
        <v>29662</v>
      </c>
      <c r="E23" s="119">
        <v>37843</v>
      </c>
      <c r="F23" s="119">
        <v>26540</v>
      </c>
      <c r="G23" s="119">
        <v>3922</v>
      </c>
      <c r="H23" s="119">
        <v>2992</v>
      </c>
      <c r="I23" s="119">
        <v>154</v>
      </c>
      <c r="J23" s="119">
        <v>130</v>
      </c>
      <c r="K23" s="71" t="s">
        <v>27</v>
      </c>
    </row>
    <row r="24" spans="1:11" ht="13.5" customHeight="1">
      <c r="A24" s="72" t="s">
        <v>50</v>
      </c>
      <c r="B24" s="75" t="s">
        <v>63</v>
      </c>
      <c r="C24" s="120">
        <f t="shared" si="1"/>
        <v>31735</v>
      </c>
      <c r="D24" s="120">
        <f t="shared" si="2"/>
        <v>22108</v>
      </c>
      <c r="E24" s="121">
        <v>29077</v>
      </c>
      <c r="F24" s="121">
        <v>20242</v>
      </c>
      <c r="G24" s="121">
        <v>2431</v>
      </c>
      <c r="H24" s="121">
        <v>1709</v>
      </c>
      <c r="I24" s="121">
        <v>227</v>
      </c>
      <c r="J24" s="121">
        <v>157</v>
      </c>
      <c r="K24" s="74" t="s">
        <v>79</v>
      </c>
    </row>
    <row r="25" spans="1:11" ht="12.75">
      <c r="A25" s="72" t="s">
        <v>51</v>
      </c>
      <c r="B25" s="75" t="s">
        <v>64</v>
      </c>
      <c r="C25" s="118">
        <f t="shared" si="1"/>
        <v>5138</v>
      </c>
      <c r="D25" s="118">
        <f t="shared" si="2"/>
        <v>3383</v>
      </c>
      <c r="E25" s="119">
        <v>3734</v>
      </c>
      <c r="F25" s="119">
        <v>2270</v>
      </c>
      <c r="G25" s="119">
        <v>1388</v>
      </c>
      <c r="H25" s="119">
        <v>1102</v>
      </c>
      <c r="I25" s="119">
        <v>16</v>
      </c>
      <c r="J25" s="119">
        <v>11</v>
      </c>
      <c r="K25" s="74" t="s">
        <v>80</v>
      </c>
    </row>
    <row r="26" spans="1:11" ht="12.75">
      <c r="A26" s="76" t="s">
        <v>52</v>
      </c>
      <c r="B26" s="73" t="s">
        <v>65</v>
      </c>
      <c r="C26" s="118">
        <f t="shared" si="1"/>
        <v>2397</v>
      </c>
      <c r="D26" s="118">
        <f t="shared" si="2"/>
        <v>700</v>
      </c>
      <c r="E26" s="119">
        <v>2146</v>
      </c>
      <c r="F26" s="119">
        <v>590</v>
      </c>
      <c r="G26" s="119">
        <v>212</v>
      </c>
      <c r="H26" s="119">
        <v>97</v>
      </c>
      <c r="I26" s="119">
        <v>39</v>
      </c>
      <c r="J26" s="119">
        <v>13</v>
      </c>
      <c r="K26" s="77" t="s">
        <v>81</v>
      </c>
    </row>
    <row r="27" spans="1:11" ht="12.75">
      <c r="A27" s="7"/>
      <c r="B27" s="85"/>
      <c r="C27" s="85"/>
      <c r="D27" s="81"/>
      <c r="E27" s="81"/>
      <c r="F27" s="81"/>
      <c r="G27" s="81"/>
      <c r="H27" s="81"/>
      <c r="I27" s="81"/>
      <c r="J27" s="81"/>
      <c r="K27" s="55"/>
    </row>
    <row r="28" spans="1:11" ht="12" customHeight="1">
      <c r="A28" s="7"/>
      <c r="B28" s="85"/>
      <c r="C28" s="85"/>
      <c r="D28" s="81"/>
      <c r="E28" s="81"/>
      <c r="F28" s="81"/>
      <c r="G28" s="81"/>
      <c r="H28" s="81"/>
      <c r="I28" s="81"/>
      <c r="J28" s="81"/>
      <c r="K28" s="55"/>
    </row>
    <row r="29" spans="1:11" ht="12.75">
      <c r="A29" s="7"/>
      <c r="B29" s="85"/>
      <c r="C29" s="85"/>
      <c r="D29" s="81"/>
      <c r="E29" s="81"/>
      <c r="F29" s="81"/>
      <c r="G29" s="81"/>
      <c r="H29" s="81"/>
      <c r="I29" s="81"/>
      <c r="J29" s="81"/>
      <c r="K29" s="55"/>
    </row>
    <row r="30" spans="1:11" s="110" customFormat="1" ht="12.75" customHeight="1">
      <c r="A30" s="183" t="s">
        <v>242</v>
      </c>
      <c r="B30" s="183"/>
      <c r="C30" s="183"/>
      <c r="D30" s="183"/>
      <c r="E30" s="183"/>
      <c r="F30" s="183"/>
      <c r="G30" s="183"/>
      <c r="H30" s="183"/>
      <c r="I30" s="183"/>
      <c r="J30" s="183"/>
      <c r="K30" s="183"/>
    </row>
    <row r="31" spans="1:11" s="110" customFormat="1" ht="12" customHeight="1">
      <c r="A31" s="195" t="s">
        <v>243</v>
      </c>
      <c r="B31" s="195"/>
      <c r="C31" s="195"/>
      <c r="D31" s="195"/>
      <c r="E31" s="195"/>
      <c r="F31" s="195"/>
      <c r="G31" s="195"/>
      <c r="H31" s="195"/>
      <c r="I31" s="195"/>
      <c r="J31" s="195"/>
      <c r="K31" s="195"/>
    </row>
    <row r="32" spans="1:11" ht="50.25" customHeight="1">
      <c r="A32" s="196" t="s">
        <v>92</v>
      </c>
      <c r="B32" s="181"/>
      <c r="C32" s="181" t="s">
        <v>207</v>
      </c>
      <c r="D32" s="181"/>
      <c r="E32" s="181" t="s">
        <v>213</v>
      </c>
      <c r="F32" s="181"/>
      <c r="G32" s="181" t="s">
        <v>214</v>
      </c>
      <c r="H32" s="181"/>
      <c r="I32" s="181" t="s">
        <v>215</v>
      </c>
      <c r="J32" s="181"/>
      <c r="K32" s="197" t="s">
        <v>93</v>
      </c>
    </row>
    <row r="33" spans="1:11" ht="28.5" customHeight="1">
      <c r="A33" s="196"/>
      <c r="B33" s="181"/>
      <c r="C33" s="116" t="s">
        <v>211</v>
      </c>
      <c r="D33" s="116" t="s">
        <v>212</v>
      </c>
      <c r="E33" s="116" t="s">
        <v>211</v>
      </c>
      <c r="F33" s="116" t="s">
        <v>212</v>
      </c>
      <c r="G33" s="116" t="s">
        <v>211</v>
      </c>
      <c r="H33" s="116" t="s">
        <v>212</v>
      </c>
      <c r="I33" s="116" t="s">
        <v>211</v>
      </c>
      <c r="J33" s="116" t="s">
        <v>212</v>
      </c>
      <c r="K33" s="197"/>
    </row>
    <row r="34" spans="1:10" ht="8.25" customHeight="1">
      <c r="A34" s="7"/>
      <c r="B34" s="7"/>
      <c r="C34" s="7"/>
      <c r="D34" s="53"/>
      <c r="E34" s="53"/>
      <c r="F34" s="53"/>
      <c r="G34" s="53"/>
      <c r="H34" s="53"/>
      <c r="I34" s="53"/>
      <c r="J34" s="53"/>
    </row>
    <row r="35" spans="1:11" ht="12.75">
      <c r="A35" s="7"/>
      <c r="B35" s="7" t="s">
        <v>91</v>
      </c>
      <c r="C35" s="58">
        <f>SUM(C37:C55)</f>
        <v>356807</v>
      </c>
      <c r="D35" s="58">
        <f aca="true" t="shared" si="3" ref="D35:J35">SUM(D37:D55)</f>
        <v>151456</v>
      </c>
      <c r="E35" s="58">
        <f t="shared" si="3"/>
        <v>344848</v>
      </c>
      <c r="F35" s="58">
        <f t="shared" si="3"/>
        <v>144197</v>
      </c>
      <c r="G35" s="58">
        <f t="shared" si="3"/>
        <v>11771</v>
      </c>
      <c r="H35" s="58">
        <f t="shared" si="3"/>
        <v>7136</v>
      </c>
      <c r="I35" s="58">
        <f t="shared" si="3"/>
        <v>188</v>
      </c>
      <c r="J35" s="58">
        <f t="shared" si="3"/>
        <v>123</v>
      </c>
      <c r="K35" s="62" t="s">
        <v>29</v>
      </c>
    </row>
    <row r="36" spans="1:11" ht="8.25" customHeight="1">
      <c r="A36" s="7"/>
      <c r="B36" s="7"/>
      <c r="C36" s="7"/>
      <c r="D36" s="58"/>
      <c r="E36" s="58"/>
      <c r="F36" s="58"/>
      <c r="G36" s="58"/>
      <c r="H36" s="58"/>
      <c r="I36" s="58"/>
      <c r="J36" s="58"/>
      <c r="K36" s="86"/>
    </row>
    <row r="37" spans="1:11" ht="12.75">
      <c r="A37" s="59" t="s">
        <v>8</v>
      </c>
      <c r="B37" s="60" t="s">
        <v>53</v>
      </c>
      <c r="C37" s="118">
        <f>SUM(E37,G37,I37)</f>
        <v>5605</v>
      </c>
      <c r="D37" s="118">
        <f>SUM(F37,H37,J37)</f>
        <v>1057</v>
      </c>
      <c r="E37" s="119">
        <v>5593</v>
      </c>
      <c r="F37" s="119">
        <v>1055</v>
      </c>
      <c r="G37" s="119">
        <v>12</v>
      </c>
      <c r="H37" s="119">
        <v>2</v>
      </c>
      <c r="I37" s="119" t="s">
        <v>94</v>
      </c>
      <c r="J37" s="119" t="s">
        <v>94</v>
      </c>
      <c r="K37" s="62" t="s">
        <v>66</v>
      </c>
    </row>
    <row r="38" spans="1:11" ht="12.75">
      <c r="A38" s="59" t="s">
        <v>9</v>
      </c>
      <c r="B38" s="63" t="s">
        <v>54</v>
      </c>
      <c r="C38" s="118">
        <f aca="true" t="shared" si="4" ref="C38:C55">SUM(E38,G38,I38)</f>
        <v>11096</v>
      </c>
      <c r="D38" s="118">
        <f aca="true" t="shared" si="5" ref="D38:D55">SUM(F38,H38,J38)</f>
        <v>777</v>
      </c>
      <c r="E38" s="119">
        <v>11075</v>
      </c>
      <c r="F38" s="119">
        <v>773</v>
      </c>
      <c r="G38" s="119">
        <v>21</v>
      </c>
      <c r="H38" s="119">
        <v>4</v>
      </c>
      <c r="I38" s="119" t="s">
        <v>271</v>
      </c>
      <c r="J38" s="119" t="s">
        <v>94</v>
      </c>
      <c r="K38" s="64" t="s">
        <v>67</v>
      </c>
    </row>
    <row r="39" spans="1:11" ht="12.75">
      <c r="A39" s="59" t="s">
        <v>10</v>
      </c>
      <c r="B39" s="63" t="s">
        <v>23</v>
      </c>
      <c r="C39" s="118">
        <f t="shared" si="4"/>
        <v>81606</v>
      </c>
      <c r="D39" s="118">
        <f t="shared" si="5"/>
        <v>28392</v>
      </c>
      <c r="E39" s="119">
        <v>81103</v>
      </c>
      <c r="F39" s="119">
        <v>28199</v>
      </c>
      <c r="G39" s="119">
        <v>496</v>
      </c>
      <c r="H39" s="119">
        <v>188</v>
      </c>
      <c r="I39" s="119">
        <v>7</v>
      </c>
      <c r="J39" s="119">
        <v>5</v>
      </c>
      <c r="K39" s="64" t="s">
        <v>28</v>
      </c>
    </row>
    <row r="40" spans="1:11" ht="25.5" customHeight="1">
      <c r="A40" s="65" t="s">
        <v>11</v>
      </c>
      <c r="B40" s="84" t="s">
        <v>217</v>
      </c>
      <c r="C40" s="120">
        <f t="shared" si="4"/>
        <v>7927</v>
      </c>
      <c r="D40" s="120">
        <f t="shared" si="5"/>
        <v>1705</v>
      </c>
      <c r="E40" s="121">
        <v>7916</v>
      </c>
      <c r="F40" s="121">
        <v>1700</v>
      </c>
      <c r="G40" s="121">
        <v>7</v>
      </c>
      <c r="H40" s="121">
        <v>4</v>
      </c>
      <c r="I40" s="121">
        <v>4</v>
      </c>
      <c r="J40" s="121">
        <v>1</v>
      </c>
      <c r="K40" s="68" t="s">
        <v>68</v>
      </c>
    </row>
    <row r="41" spans="1:11" ht="31.5">
      <c r="A41" s="65" t="s">
        <v>12</v>
      </c>
      <c r="B41" s="84" t="s">
        <v>216</v>
      </c>
      <c r="C41" s="120">
        <f t="shared" si="4"/>
        <v>7980</v>
      </c>
      <c r="D41" s="120">
        <f t="shared" si="5"/>
        <v>1134</v>
      </c>
      <c r="E41" s="121">
        <v>7959</v>
      </c>
      <c r="F41" s="121">
        <v>1130</v>
      </c>
      <c r="G41" s="121">
        <v>19</v>
      </c>
      <c r="H41" s="121">
        <v>2</v>
      </c>
      <c r="I41" s="121">
        <v>2</v>
      </c>
      <c r="J41" s="121">
        <v>2</v>
      </c>
      <c r="K41" s="68" t="s">
        <v>69</v>
      </c>
    </row>
    <row r="42" spans="1:11" ht="12.75">
      <c r="A42" s="69" t="s">
        <v>13</v>
      </c>
      <c r="B42" s="63" t="s">
        <v>24</v>
      </c>
      <c r="C42" s="118">
        <f t="shared" si="4"/>
        <v>16152</v>
      </c>
      <c r="D42" s="118">
        <f t="shared" si="5"/>
        <v>1415</v>
      </c>
      <c r="E42" s="119">
        <v>16034</v>
      </c>
      <c r="F42" s="119">
        <v>1396</v>
      </c>
      <c r="G42" s="119">
        <v>113</v>
      </c>
      <c r="H42" s="119">
        <v>17</v>
      </c>
      <c r="I42" s="119">
        <v>5</v>
      </c>
      <c r="J42" s="119">
        <v>2</v>
      </c>
      <c r="K42" s="64" t="s">
        <v>47</v>
      </c>
    </row>
    <row r="43" spans="1:11" ht="21">
      <c r="A43" s="65" t="s">
        <v>14</v>
      </c>
      <c r="B43" s="84" t="s">
        <v>55</v>
      </c>
      <c r="C43" s="120">
        <f t="shared" si="4"/>
        <v>51689</v>
      </c>
      <c r="D43" s="120">
        <f t="shared" si="5"/>
        <v>25209</v>
      </c>
      <c r="E43" s="121">
        <v>50861</v>
      </c>
      <c r="F43" s="121">
        <v>24746</v>
      </c>
      <c r="G43" s="121">
        <v>822</v>
      </c>
      <c r="H43" s="121">
        <v>458</v>
      </c>
      <c r="I43" s="121">
        <v>6</v>
      </c>
      <c r="J43" s="121">
        <v>5</v>
      </c>
      <c r="K43" s="68" t="s">
        <v>70</v>
      </c>
    </row>
    <row r="44" spans="1:11" ht="12.75">
      <c r="A44" s="69" t="s">
        <v>15</v>
      </c>
      <c r="B44" s="63" t="s">
        <v>56</v>
      </c>
      <c r="C44" s="118">
        <f t="shared" si="4"/>
        <v>15356</v>
      </c>
      <c r="D44" s="118">
        <f t="shared" si="5"/>
        <v>2823</v>
      </c>
      <c r="E44" s="119">
        <v>15281</v>
      </c>
      <c r="F44" s="119">
        <v>2801</v>
      </c>
      <c r="G44" s="119">
        <v>74</v>
      </c>
      <c r="H44" s="119">
        <v>21</v>
      </c>
      <c r="I44" s="119">
        <v>1</v>
      </c>
      <c r="J44" s="119">
        <v>1</v>
      </c>
      <c r="K44" s="64" t="s">
        <v>71</v>
      </c>
    </row>
    <row r="45" spans="1:11" ht="31.5">
      <c r="A45" s="65" t="s">
        <v>16</v>
      </c>
      <c r="B45" s="84" t="s">
        <v>218</v>
      </c>
      <c r="C45" s="120">
        <f t="shared" si="4"/>
        <v>4123</v>
      </c>
      <c r="D45" s="120">
        <f t="shared" si="5"/>
        <v>2156</v>
      </c>
      <c r="E45" s="121">
        <v>4106</v>
      </c>
      <c r="F45" s="121">
        <v>2150</v>
      </c>
      <c r="G45" s="121">
        <v>17</v>
      </c>
      <c r="H45" s="121">
        <v>6</v>
      </c>
      <c r="I45" s="121" t="s">
        <v>94</v>
      </c>
      <c r="J45" s="121" t="s">
        <v>94</v>
      </c>
      <c r="K45" s="68" t="s">
        <v>72</v>
      </c>
    </row>
    <row r="46" spans="1:11" ht="12.75">
      <c r="A46" s="69" t="s">
        <v>22</v>
      </c>
      <c r="B46" s="63" t="s">
        <v>57</v>
      </c>
      <c r="C46" s="118">
        <f t="shared" si="4"/>
        <v>11568</v>
      </c>
      <c r="D46" s="118">
        <f t="shared" si="5"/>
        <v>4412</v>
      </c>
      <c r="E46" s="119">
        <v>11529</v>
      </c>
      <c r="F46" s="119">
        <v>4393</v>
      </c>
      <c r="G46" s="119">
        <v>38</v>
      </c>
      <c r="H46" s="119">
        <v>19</v>
      </c>
      <c r="I46" s="119">
        <v>1</v>
      </c>
      <c r="J46" s="119" t="s">
        <v>94</v>
      </c>
      <c r="K46" s="64" t="s">
        <v>73</v>
      </c>
    </row>
    <row r="47" spans="1:11" ht="12.75">
      <c r="A47" s="65" t="s">
        <v>17</v>
      </c>
      <c r="B47" s="84" t="s">
        <v>58</v>
      </c>
      <c r="C47" s="120">
        <f t="shared" si="4"/>
        <v>8159</v>
      </c>
      <c r="D47" s="120">
        <f t="shared" si="5"/>
        <v>5059</v>
      </c>
      <c r="E47" s="121">
        <v>7909</v>
      </c>
      <c r="F47" s="121">
        <v>4945</v>
      </c>
      <c r="G47" s="121">
        <v>245</v>
      </c>
      <c r="H47" s="121">
        <v>113</v>
      </c>
      <c r="I47" s="121">
        <v>5</v>
      </c>
      <c r="J47" s="121">
        <v>1</v>
      </c>
      <c r="K47" s="68" t="s">
        <v>74</v>
      </c>
    </row>
    <row r="48" spans="1:11" ht="12.75">
      <c r="A48" s="69" t="s">
        <v>18</v>
      </c>
      <c r="B48" s="63" t="s">
        <v>59</v>
      </c>
      <c r="C48" s="118">
        <f t="shared" si="4"/>
        <v>1220</v>
      </c>
      <c r="D48" s="118">
        <f t="shared" si="5"/>
        <v>438</v>
      </c>
      <c r="E48" s="119">
        <v>1079</v>
      </c>
      <c r="F48" s="119">
        <v>386</v>
      </c>
      <c r="G48" s="119">
        <v>141</v>
      </c>
      <c r="H48" s="119">
        <v>52</v>
      </c>
      <c r="I48" s="119" t="s">
        <v>94</v>
      </c>
      <c r="J48" s="119" t="s">
        <v>94</v>
      </c>
      <c r="K48" s="64" t="s">
        <v>75</v>
      </c>
    </row>
    <row r="49" spans="1:11" ht="21">
      <c r="A49" s="65" t="s">
        <v>19</v>
      </c>
      <c r="B49" s="84" t="s">
        <v>60</v>
      </c>
      <c r="C49" s="120">
        <f t="shared" si="4"/>
        <v>5260</v>
      </c>
      <c r="D49" s="120">
        <f t="shared" si="5"/>
        <v>2217</v>
      </c>
      <c r="E49" s="121">
        <v>5036</v>
      </c>
      <c r="F49" s="121">
        <v>2116</v>
      </c>
      <c r="G49" s="121">
        <v>224</v>
      </c>
      <c r="H49" s="121">
        <v>101</v>
      </c>
      <c r="I49" s="121" t="s">
        <v>94</v>
      </c>
      <c r="J49" s="121" t="s">
        <v>94</v>
      </c>
      <c r="K49" s="68" t="s">
        <v>76</v>
      </c>
    </row>
    <row r="50" spans="1:11" ht="21">
      <c r="A50" s="65" t="s">
        <v>20</v>
      </c>
      <c r="B50" s="84" t="s">
        <v>61</v>
      </c>
      <c r="C50" s="120">
        <f t="shared" si="4"/>
        <v>8527</v>
      </c>
      <c r="D50" s="120">
        <f t="shared" si="5"/>
        <v>2180</v>
      </c>
      <c r="E50" s="121">
        <v>8188</v>
      </c>
      <c r="F50" s="121">
        <v>2120</v>
      </c>
      <c r="G50" s="121">
        <v>331</v>
      </c>
      <c r="H50" s="121">
        <v>57</v>
      </c>
      <c r="I50" s="121">
        <v>8</v>
      </c>
      <c r="J50" s="121">
        <v>3</v>
      </c>
      <c r="K50" s="68" t="s">
        <v>77</v>
      </c>
    </row>
    <row r="51" spans="1:11" ht="21">
      <c r="A51" s="65" t="s">
        <v>21</v>
      </c>
      <c r="B51" s="84" t="s">
        <v>62</v>
      </c>
      <c r="C51" s="120">
        <f t="shared" si="4"/>
        <v>39350</v>
      </c>
      <c r="D51" s="120">
        <f t="shared" si="5"/>
        <v>16629</v>
      </c>
      <c r="E51" s="121">
        <v>39302</v>
      </c>
      <c r="F51" s="121">
        <v>16601</v>
      </c>
      <c r="G51" s="121">
        <v>44</v>
      </c>
      <c r="H51" s="121">
        <v>24</v>
      </c>
      <c r="I51" s="121">
        <v>4</v>
      </c>
      <c r="J51" s="121">
        <v>4</v>
      </c>
      <c r="K51" s="68" t="s">
        <v>78</v>
      </c>
    </row>
    <row r="52" spans="1:11" ht="12.75">
      <c r="A52" s="69" t="s">
        <v>49</v>
      </c>
      <c r="B52" s="70" t="s">
        <v>25</v>
      </c>
      <c r="C52" s="118">
        <f t="shared" si="4"/>
        <v>41919</v>
      </c>
      <c r="D52" s="118">
        <f t="shared" si="5"/>
        <v>29662</v>
      </c>
      <c r="E52" s="119">
        <v>32998</v>
      </c>
      <c r="F52" s="119">
        <v>23755</v>
      </c>
      <c r="G52" s="119">
        <v>8900</v>
      </c>
      <c r="H52" s="119">
        <v>5887</v>
      </c>
      <c r="I52" s="119">
        <v>21</v>
      </c>
      <c r="J52" s="119">
        <v>20</v>
      </c>
      <c r="K52" s="71" t="s">
        <v>27</v>
      </c>
    </row>
    <row r="53" spans="1:11" ht="15.75" customHeight="1">
      <c r="A53" s="72" t="s">
        <v>50</v>
      </c>
      <c r="B53" s="75" t="s">
        <v>63</v>
      </c>
      <c r="C53" s="120">
        <f t="shared" si="4"/>
        <v>31735</v>
      </c>
      <c r="D53" s="120">
        <f t="shared" si="5"/>
        <v>22108</v>
      </c>
      <c r="E53" s="121">
        <v>31422</v>
      </c>
      <c r="F53" s="121">
        <v>21903</v>
      </c>
      <c r="G53" s="121">
        <v>190</v>
      </c>
      <c r="H53" s="121">
        <v>127</v>
      </c>
      <c r="I53" s="121">
        <v>123</v>
      </c>
      <c r="J53" s="121">
        <v>78</v>
      </c>
      <c r="K53" s="74" t="s">
        <v>79</v>
      </c>
    </row>
    <row r="54" spans="1:11" ht="12.75">
      <c r="A54" s="72" t="s">
        <v>51</v>
      </c>
      <c r="B54" s="75" t="s">
        <v>64</v>
      </c>
      <c r="C54" s="120">
        <f t="shared" si="4"/>
        <v>5138</v>
      </c>
      <c r="D54" s="120">
        <f t="shared" si="5"/>
        <v>3383</v>
      </c>
      <c r="E54" s="121">
        <v>5092</v>
      </c>
      <c r="F54" s="121">
        <v>3343</v>
      </c>
      <c r="G54" s="121">
        <v>46</v>
      </c>
      <c r="H54" s="121">
        <v>40</v>
      </c>
      <c r="I54" s="121" t="s">
        <v>94</v>
      </c>
      <c r="J54" s="121" t="s">
        <v>94</v>
      </c>
      <c r="K54" s="74" t="s">
        <v>80</v>
      </c>
    </row>
    <row r="55" spans="1:11" ht="12.75">
      <c r="A55" s="76" t="s">
        <v>52</v>
      </c>
      <c r="B55" s="73" t="s">
        <v>65</v>
      </c>
      <c r="C55" s="118">
        <f t="shared" si="4"/>
        <v>2397</v>
      </c>
      <c r="D55" s="118">
        <f t="shared" si="5"/>
        <v>700</v>
      </c>
      <c r="E55" s="119">
        <v>2365</v>
      </c>
      <c r="F55" s="119">
        <v>685</v>
      </c>
      <c r="G55" s="119">
        <v>31</v>
      </c>
      <c r="H55" s="119">
        <v>14</v>
      </c>
      <c r="I55" s="119">
        <v>1</v>
      </c>
      <c r="J55" s="119">
        <v>1</v>
      </c>
      <c r="K55" s="77" t="s">
        <v>81</v>
      </c>
    </row>
    <row r="56" spans="1:11" ht="12.75">
      <c r="A56" s="7"/>
      <c r="D56" s="25"/>
      <c r="E56" s="25"/>
      <c r="F56" s="25"/>
      <c r="G56" s="25"/>
      <c r="H56" s="25"/>
      <c r="I56" s="25"/>
      <c r="J56" s="25"/>
      <c r="K56" s="55"/>
    </row>
    <row r="57" spans="1:11" ht="12.75">
      <c r="A57" s="7"/>
      <c r="B57" s="7"/>
      <c r="C57" s="7"/>
      <c r="D57" s="78"/>
      <c r="E57" s="78"/>
      <c r="F57" s="78"/>
      <c r="G57" s="78"/>
      <c r="H57" s="78"/>
      <c r="I57" s="78"/>
      <c r="J57" s="78"/>
      <c r="K57" s="32"/>
    </row>
    <row r="58" spans="1:11" ht="12.75">
      <c r="A58" s="122"/>
      <c r="D58" s="123"/>
      <c r="E58" s="123"/>
      <c r="F58" s="123"/>
      <c r="G58" s="123"/>
      <c r="K58" s="6"/>
    </row>
    <row r="59" spans="1:10" ht="12.75">
      <c r="A59" s="25"/>
      <c r="D59" s="25"/>
      <c r="E59" s="25"/>
      <c r="F59" s="25"/>
      <c r="G59" s="25"/>
      <c r="H59" s="25"/>
      <c r="I59" s="25"/>
      <c r="J59" s="25"/>
    </row>
    <row r="60" spans="1:10" ht="12.75">
      <c r="A60" s="25"/>
      <c r="D60" s="25"/>
      <c r="E60" s="25"/>
      <c r="F60" s="25"/>
      <c r="G60" s="25"/>
      <c r="H60" s="25"/>
      <c r="I60" s="25"/>
      <c r="J60" s="25"/>
    </row>
    <row r="61" spans="1:10" ht="12.75">
      <c r="A61" s="25"/>
      <c r="D61" s="25"/>
      <c r="E61" s="25"/>
      <c r="F61" s="25"/>
      <c r="G61" s="25"/>
      <c r="H61" s="25"/>
      <c r="I61" s="25"/>
      <c r="J61" s="25"/>
    </row>
    <row r="62" spans="1:10" ht="12.75">
      <c r="A62" s="25"/>
      <c r="D62" s="25"/>
      <c r="E62" s="25"/>
      <c r="F62" s="25"/>
      <c r="G62" s="25"/>
      <c r="H62" s="25"/>
      <c r="I62" s="25"/>
      <c r="J62" s="25"/>
    </row>
    <row r="63" spans="1:10" ht="12.75">
      <c r="A63" s="25"/>
      <c r="D63" s="25"/>
      <c r="E63" s="25"/>
      <c r="F63" s="25"/>
      <c r="G63" s="25"/>
      <c r="H63" s="25"/>
      <c r="I63" s="25"/>
      <c r="J63" s="25"/>
    </row>
    <row r="64" spans="1:10" ht="12.75">
      <c r="A64" s="25"/>
      <c r="D64" s="25"/>
      <c r="E64" s="25"/>
      <c r="F64" s="25"/>
      <c r="G64" s="25"/>
      <c r="H64" s="25"/>
      <c r="I64" s="25"/>
      <c r="J64" s="25"/>
    </row>
    <row r="65" spans="1:10" ht="12.75">
      <c r="A65" s="25"/>
      <c r="D65" s="25"/>
      <c r="E65" s="25"/>
      <c r="F65" s="25"/>
      <c r="G65" s="25"/>
      <c r="H65" s="25"/>
      <c r="I65" s="25"/>
      <c r="J65" s="25"/>
    </row>
    <row r="66" spans="1:10" ht="12.75">
      <c r="A66" s="25"/>
      <c r="D66" s="25"/>
      <c r="E66" s="25"/>
      <c r="F66" s="25"/>
      <c r="G66" s="25"/>
      <c r="H66" s="25"/>
      <c r="I66" s="25"/>
      <c r="J66" s="25"/>
    </row>
    <row r="67" spans="1:10" ht="12.75">
      <c r="A67" s="25"/>
      <c r="D67" s="25"/>
      <c r="E67" s="25"/>
      <c r="F67" s="25"/>
      <c r="G67" s="25"/>
      <c r="H67" s="25"/>
      <c r="I67" s="25"/>
      <c r="J67" s="25"/>
    </row>
    <row r="68" spans="1:10" ht="12.75">
      <c r="A68" s="25"/>
      <c r="D68" s="25"/>
      <c r="E68" s="25"/>
      <c r="F68" s="25"/>
      <c r="G68" s="25"/>
      <c r="H68" s="25"/>
      <c r="I68" s="25"/>
      <c r="J68" s="25"/>
    </row>
    <row r="69" spans="1:10" ht="12.75">
      <c r="A69" s="25"/>
      <c r="D69" s="25"/>
      <c r="E69" s="25"/>
      <c r="F69" s="25"/>
      <c r="G69" s="25"/>
      <c r="H69" s="25"/>
      <c r="I69" s="25"/>
      <c r="J69" s="25"/>
    </row>
    <row r="70" spans="1:10" ht="12.75">
      <c r="A70" s="25"/>
      <c r="D70" s="25"/>
      <c r="E70" s="25"/>
      <c r="F70" s="25"/>
      <c r="G70" s="25"/>
      <c r="H70" s="25"/>
      <c r="I70" s="25"/>
      <c r="J70" s="25"/>
    </row>
    <row r="71" spans="1:10" ht="12.75">
      <c r="A71" s="25"/>
      <c r="D71" s="25"/>
      <c r="E71" s="25"/>
      <c r="F71" s="25"/>
      <c r="G71" s="25"/>
      <c r="H71" s="25"/>
      <c r="I71" s="25"/>
      <c r="J71" s="25"/>
    </row>
    <row r="72" spans="1:10" ht="12.75">
      <c r="A72" s="25"/>
      <c r="D72" s="25"/>
      <c r="E72" s="25"/>
      <c r="F72" s="25"/>
      <c r="G72" s="25"/>
      <c r="H72" s="25"/>
      <c r="I72" s="25"/>
      <c r="J72" s="25"/>
    </row>
    <row r="73" spans="1:10" ht="12.75">
      <c r="A73" s="25"/>
      <c r="D73" s="25"/>
      <c r="E73" s="25"/>
      <c r="F73" s="25"/>
      <c r="G73" s="25"/>
      <c r="H73" s="25"/>
      <c r="I73" s="25"/>
      <c r="J73" s="25"/>
    </row>
    <row r="74" spans="1:10" ht="12.75">
      <c r="A74" s="25"/>
      <c r="D74" s="25"/>
      <c r="E74" s="25"/>
      <c r="F74" s="25"/>
      <c r="G74" s="25"/>
      <c r="H74" s="25"/>
      <c r="I74" s="25"/>
      <c r="J74" s="25"/>
    </row>
    <row r="75" spans="1:10" ht="12.75">
      <c r="A75" s="25"/>
      <c r="D75" s="25"/>
      <c r="E75" s="25"/>
      <c r="F75" s="25"/>
      <c r="G75" s="25"/>
      <c r="H75" s="25"/>
      <c r="I75" s="25"/>
      <c r="J75" s="25"/>
    </row>
    <row r="76" spans="1:10" ht="12.75">
      <c r="A76" s="25"/>
      <c r="D76" s="25"/>
      <c r="E76" s="25"/>
      <c r="F76" s="25"/>
      <c r="G76" s="25"/>
      <c r="H76" s="25"/>
      <c r="I76" s="25"/>
      <c r="J76" s="25"/>
    </row>
    <row r="77" spans="1:10" ht="12.75">
      <c r="A77" s="25"/>
      <c r="D77" s="25"/>
      <c r="E77" s="25"/>
      <c r="F77" s="25"/>
      <c r="G77" s="25"/>
      <c r="H77" s="25"/>
      <c r="I77" s="25"/>
      <c r="J77" s="25"/>
    </row>
    <row r="78" spans="1:10" ht="12.75">
      <c r="A78" s="25"/>
      <c r="D78" s="25"/>
      <c r="E78" s="25"/>
      <c r="F78" s="25"/>
      <c r="G78" s="25"/>
      <c r="H78" s="25"/>
      <c r="I78" s="25"/>
      <c r="J78" s="25"/>
    </row>
    <row r="79" spans="1:10" ht="12.75">
      <c r="A79" s="25"/>
      <c r="D79" s="25"/>
      <c r="E79" s="25"/>
      <c r="F79" s="25"/>
      <c r="G79" s="25"/>
      <c r="H79" s="25"/>
      <c r="I79" s="25"/>
      <c r="J79" s="25"/>
    </row>
    <row r="80" spans="1:10" ht="12.75">
      <c r="A80" s="25"/>
      <c r="D80" s="25"/>
      <c r="E80" s="25"/>
      <c r="F80" s="25"/>
      <c r="G80" s="25"/>
      <c r="H80" s="25"/>
      <c r="I80" s="25"/>
      <c r="J80" s="25"/>
    </row>
    <row r="81" spans="1:10" ht="12.75">
      <c r="A81" s="25"/>
      <c r="D81" s="25"/>
      <c r="E81" s="25"/>
      <c r="F81" s="25"/>
      <c r="G81" s="25"/>
      <c r="H81" s="25"/>
      <c r="I81" s="25"/>
      <c r="J81" s="25"/>
    </row>
    <row r="82" spans="1:10" ht="12.75">
      <c r="A82" s="25"/>
      <c r="D82" s="25"/>
      <c r="E82" s="25"/>
      <c r="F82" s="25"/>
      <c r="G82" s="25"/>
      <c r="H82" s="25"/>
      <c r="I82" s="25"/>
      <c r="J82" s="25"/>
    </row>
    <row r="83" spans="1:10" ht="12.75">
      <c r="A83" s="25"/>
      <c r="D83" s="25"/>
      <c r="E83" s="25"/>
      <c r="F83" s="25"/>
      <c r="G83" s="25"/>
      <c r="H83" s="25"/>
      <c r="I83" s="25"/>
      <c r="J83" s="25"/>
    </row>
    <row r="84" spans="1:10" ht="12.75">
      <c r="A84" s="25"/>
      <c r="D84" s="25"/>
      <c r="E84" s="25"/>
      <c r="F84" s="25"/>
      <c r="G84" s="25"/>
      <c r="H84" s="25"/>
      <c r="I84" s="25"/>
      <c r="J84" s="25"/>
    </row>
    <row r="85" spans="1:10" ht="12.75">
      <c r="A85" s="25"/>
      <c r="D85" s="25"/>
      <c r="E85" s="25"/>
      <c r="F85" s="25"/>
      <c r="G85" s="25"/>
      <c r="H85" s="25"/>
      <c r="I85" s="25"/>
      <c r="J85" s="25"/>
    </row>
    <row r="86" spans="1:10" ht="12.75">
      <c r="A86" s="25"/>
      <c r="D86" s="25"/>
      <c r="E86" s="25"/>
      <c r="F86" s="25"/>
      <c r="G86" s="25"/>
      <c r="H86" s="25"/>
      <c r="I86" s="25"/>
      <c r="J86" s="25"/>
    </row>
    <row r="87" spans="1:10" ht="12.75">
      <c r="A87" s="25"/>
      <c r="D87" s="25"/>
      <c r="E87" s="25"/>
      <c r="F87" s="25"/>
      <c r="G87" s="25"/>
      <c r="H87" s="25"/>
      <c r="I87" s="25"/>
      <c r="J87" s="25"/>
    </row>
    <row r="88" spans="1:10" ht="12.75">
      <c r="A88" s="25"/>
      <c r="D88" s="25"/>
      <c r="E88" s="25"/>
      <c r="F88" s="25"/>
      <c r="G88" s="25"/>
      <c r="H88" s="25"/>
      <c r="I88" s="25"/>
      <c r="J88" s="25"/>
    </row>
    <row r="89" spans="1:10" ht="12.75">
      <c r="A89" s="25"/>
      <c r="D89" s="25"/>
      <c r="E89" s="25"/>
      <c r="F89" s="25"/>
      <c r="G89" s="25"/>
      <c r="H89" s="25"/>
      <c r="I89" s="25"/>
      <c r="J89" s="25"/>
    </row>
    <row r="90" spans="1:10" ht="12.75">
      <c r="A90" s="25"/>
      <c r="D90" s="25"/>
      <c r="E90" s="25"/>
      <c r="F90" s="25"/>
      <c r="G90" s="25"/>
      <c r="H90" s="25"/>
      <c r="I90" s="25"/>
      <c r="J90" s="25"/>
    </row>
    <row r="91" spans="1:10" ht="12.75">
      <c r="A91" s="25"/>
      <c r="D91" s="25"/>
      <c r="E91" s="25"/>
      <c r="F91" s="25"/>
      <c r="G91" s="25"/>
      <c r="H91" s="25"/>
      <c r="I91" s="25"/>
      <c r="J91" s="25"/>
    </row>
    <row r="92" spans="1:10" ht="12.75">
      <c r="A92" s="25"/>
      <c r="D92" s="25"/>
      <c r="E92" s="25"/>
      <c r="F92" s="25"/>
      <c r="G92" s="25"/>
      <c r="H92" s="25"/>
      <c r="I92" s="25"/>
      <c r="J92" s="25"/>
    </row>
    <row r="93" spans="1:10" ht="12.75">
      <c r="A93" s="25"/>
      <c r="D93" s="25"/>
      <c r="E93" s="25"/>
      <c r="F93" s="25"/>
      <c r="G93" s="25"/>
      <c r="H93" s="25"/>
      <c r="I93" s="25"/>
      <c r="J93" s="25"/>
    </row>
    <row r="94" spans="1:10" ht="12.75">
      <c r="A94" s="25"/>
      <c r="D94" s="25"/>
      <c r="E94" s="25"/>
      <c r="F94" s="25"/>
      <c r="G94" s="25"/>
      <c r="H94" s="25"/>
      <c r="I94" s="25"/>
      <c r="J94" s="25"/>
    </row>
    <row r="95" spans="1:10" ht="12.75">
      <c r="A95" s="25"/>
      <c r="D95" s="25"/>
      <c r="E95" s="25"/>
      <c r="F95" s="25"/>
      <c r="G95" s="25"/>
      <c r="H95" s="25"/>
      <c r="I95" s="25"/>
      <c r="J95" s="25"/>
    </row>
    <row r="96" spans="1:10" ht="12.75">
      <c r="A96" s="25"/>
      <c r="D96" s="25"/>
      <c r="E96" s="25"/>
      <c r="F96" s="25"/>
      <c r="G96" s="25"/>
      <c r="H96" s="25"/>
      <c r="I96" s="25"/>
      <c r="J96" s="25"/>
    </row>
    <row r="97" spans="1:10" ht="12.75">
      <c r="A97" s="25"/>
      <c r="D97" s="25"/>
      <c r="E97" s="25"/>
      <c r="F97" s="25"/>
      <c r="G97" s="25"/>
      <c r="H97" s="25"/>
      <c r="I97" s="25"/>
      <c r="J97" s="25"/>
    </row>
    <row r="98" spans="1:10" ht="12.75">
      <c r="A98" s="25"/>
      <c r="D98" s="25"/>
      <c r="E98" s="25"/>
      <c r="F98" s="25"/>
      <c r="G98" s="25"/>
      <c r="H98" s="25"/>
      <c r="I98" s="25"/>
      <c r="J98" s="25"/>
    </row>
    <row r="99" spans="1:10" ht="12.75">
      <c r="A99" s="25"/>
      <c r="D99" s="25"/>
      <c r="E99" s="25"/>
      <c r="F99" s="25"/>
      <c r="G99" s="25"/>
      <c r="H99" s="25"/>
      <c r="I99" s="25"/>
      <c r="J99" s="25"/>
    </row>
    <row r="100" spans="1:10" ht="12.75">
      <c r="A100" s="25"/>
      <c r="D100" s="25"/>
      <c r="E100" s="25"/>
      <c r="F100" s="25"/>
      <c r="G100" s="25"/>
      <c r="H100" s="25"/>
      <c r="I100" s="25"/>
      <c r="J100" s="25"/>
    </row>
    <row r="101" spans="1:10" ht="12.75">
      <c r="A101" s="25"/>
      <c r="D101" s="25"/>
      <c r="E101" s="25"/>
      <c r="F101" s="25"/>
      <c r="G101" s="25"/>
      <c r="H101" s="25"/>
      <c r="I101" s="25"/>
      <c r="J101" s="25"/>
    </row>
    <row r="102" spans="1:10" ht="12.75">
      <c r="A102" s="25"/>
      <c r="D102" s="25"/>
      <c r="E102" s="25"/>
      <c r="F102" s="25"/>
      <c r="G102" s="25"/>
      <c r="H102" s="25"/>
      <c r="I102" s="25"/>
      <c r="J102" s="25"/>
    </row>
    <row r="103" spans="1:10" ht="12.75">
      <c r="A103" s="25"/>
      <c r="D103" s="25"/>
      <c r="E103" s="25"/>
      <c r="F103" s="25"/>
      <c r="G103" s="25"/>
      <c r="H103" s="25"/>
      <c r="I103" s="25"/>
      <c r="J103" s="25"/>
    </row>
    <row r="104" spans="1:10" ht="12.75">
      <c r="A104" s="25"/>
      <c r="D104" s="25"/>
      <c r="E104" s="25"/>
      <c r="F104" s="25"/>
      <c r="G104" s="25"/>
      <c r="H104" s="25"/>
      <c r="I104" s="25"/>
      <c r="J104" s="25"/>
    </row>
    <row r="105" spans="1:10" ht="12.75">
      <c r="A105" s="25"/>
      <c r="D105" s="25"/>
      <c r="E105" s="25"/>
      <c r="F105" s="25"/>
      <c r="G105" s="25"/>
      <c r="H105" s="25"/>
      <c r="I105" s="25"/>
      <c r="J105" s="25"/>
    </row>
    <row r="106" spans="1:10" ht="12.75">
      <c r="A106" s="25"/>
      <c r="D106" s="25"/>
      <c r="E106" s="25"/>
      <c r="F106" s="25"/>
      <c r="G106" s="25"/>
      <c r="H106" s="25"/>
      <c r="I106" s="25"/>
      <c r="J106" s="25"/>
    </row>
    <row r="107" spans="1:10" ht="12.75">
      <c r="A107" s="25"/>
      <c r="D107" s="25"/>
      <c r="E107" s="25"/>
      <c r="F107" s="25"/>
      <c r="G107" s="25"/>
      <c r="H107" s="25"/>
      <c r="I107" s="25"/>
      <c r="J107" s="25"/>
    </row>
    <row r="108" spans="1:10" ht="12.75">
      <c r="A108" s="25"/>
      <c r="D108" s="25"/>
      <c r="E108" s="25"/>
      <c r="F108" s="25"/>
      <c r="G108" s="25"/>
      <c r="H108" s="25"/>
      <c r="I108" s="25"/>
      <c r="J108" s="25"/>
    </row>
    <row r="109" spans="1:10" ht="12.75">
      <c r="A109" s="25"/>
      <c r="D109" s="25"/>
      <c r="E109" s="25"/>
      <c r="F109" s="25"/>
      <c r="G109" s="25"/>
      <c r="H109" s="25"/>
      <c r="I109" s="25"/>
      <c r="J109" s="25"/>
    </row>
    <row r="110" spans="1:10" ht="12.75">
      <c r="A110" s="25"/>
      <c r="D110" s="25"/>
      <c r="E110" s="25"/>
      <c r="F110" s="25"/>
      <c r="G110" s="25"/>
      <c r="H110" s="25"/>
      <c r="I110" s="25"/>
      <c r="J110" s="25"/>
    </row>
    <row r="111" spans="1:10" ht="12.75">
      <c r="A111" s="25"/>
      <c r="D111" s="25"/>
      <c r="E111" s="25"/>
      <c r="F111" s="25"/>
      <c r="G111" s="25"/>
      <c r="H111" s="25"/>
      <c r="I111" s="25"/>
      <c r="J111" s="25"/>
    </row>
    <row r="112" spans="1:10" ht="12.75">
      <c r="A112" s="25"/>
      <c r="D112" s="25"/>
      <c r="E112" s="25"/>
      <c r="F112" s="25"/>
      <c r="G112" s="25"/>
      <c r="H112" s="25"/>
      <c r="I112" s="25"/>
      <c r="J112" s="25"/>
    </row>
    <row r="113" spans="1:10" ht="12.75">
      <c r="A113" s="25"/>
      <c r="D113" s="25"/>
      <c r="E113" s="25"/>
      <c r="F113" s="25"/>
      <c r="G113" s="25"/>
      <c r="H113" s="25"/>
      <c r="I113" s="25"/>
      <c r="J113" s="25"/>
    </row>
    <row r="114" spans="1:10" ht="12.75">
      <c r="A114" s="25"/>
      <c r="D114" s="25"/>
      <c r="E114" s="25"/>
      <c r="F114" s="25"/>
      <c r="G114" s="25"/>
      <c r="H114" s="25"/>
      <c r="I114" s="25"/>
      <c r="J114" s="25"/>
    </row>
    <row r="115" spans="1:10" ht="12.75">
      <c r="A115" s="25"/>
      <c r="D115" s="25"/>
      <c r="E115" s="25"/>
      <c r="F115" s="25"/>
      <c r="G115" s="25"/>
      <c r="H115" s="25"/>
      <c r="I115" s="25"/>
      <c r="J115" s="25"/>
    </row>
    <row r="116" spans="1:10" ht="12.75">
      <c r="A116" s="25"/>
      <c r="D116" s="25"/>
      <c r="E116" s="25"/>
      <c r="F116" s="25"/>
      <c r="G116" s="25"/>
      <c r="H116" s="25"/>
      <c r="I116" s="25"/>
      <c r="J116" s="25"/>
    </row>
    <row r="117" spans="1:10" ht="12.75">
      <c r="A117" s="25"/>
      <c r="D117" s="25"/>
      <c r="E117" s="25"/>
      <c r="F117" s="25"/>
      <c r="G117" s="25"/>
      <c r="H117" s="25"/>
      <c r="I117" s="25"/>
      <c r="J117" s="25"/>
    </row>
    <row r="118" spans="1:10" ht="12.75">
      <c r="A118" s="25"/>
      <c r="D118" s="25"/>
      <c r="E118" s="25"/>
      <c r="F118" s="25"/>
      <c r="G118" s="25"/>
      <c r="H118" s="25"/>
      <c r="I118" s="25"/>
      <c r="J118" s="25"/>
    </row>
    <row r="119" spans="1:10" ht="12.75">
      <c r="A119" s="25"/>
      <c r="D119" s="25"/>
      <c r="E119" s="25"/>
      <c r="F119" s="25"/>
      <c r="G119" s="25"/>
      <c r="H119" s="25"/>
      <c r="I119" s="25"/>
      <c r="J119" s="25"/>
    </row>
    <row r="120" spans="1:10" ht="12.75">
      <c r="A120" s="25"/>
      <c r="D120" s="25"/>
      <c r="E120" s="25"/>
      <c r="F120" s="25"/>
      <c r="G120" s="25"/>
      <c r="H120" s="25"/>
      <c r="I120" s="25"/>
      <c r="J120" s="25"/>
    </row>
    <row r="121" spans="1:10" ht="12.75">
      <c r="A121" s="25"/>
      <c r="D121" s="25"/>
      <c r="E121" s="25"/>
      <c r="F121" s="25"/>
      <c r="G121" s="25"/>
      <c r="H121" s="25"/>
      <c r="I121" s="25"/>
      <c r="J121" s="25"/>
    </row>
    <row r="122" spans="1:10" ht="12.75">
      <c r="A122" s="25"/>
      <c r="D122" s="25"/>
      <c r="E122" s="25"/>
      <c r="F122" s="25"/>
      <c r="G122" s="25"/>
      <c r="H122" s="25"/>
      <c r="I122" s="25"/>
      <c r="J122" s="25"/>
    </row>
    <row r="123" spans="1:10" ht="12.75">
      <c r="A123" s="25"/>
      <c r="D123" s="25"/>
      <c r="E123" s="25"/>
      <c r="F123" s="25"/>
      <c r="G123" s="25"/>
      <c r="H123" s="25"/>
      <c r="I123" s="25"/>
      <c r="J123" s="25"/>
    </row>
    <row r="124" spans="1:10" ht="12.75">
      <c r="A124" s="25"/>
      <c r="D124" s="25"/>
      <c r="E124" s="25"/>
      <c r="F124" s="25"/>
      <c r="G124" s="25"/>
      <c r="H124" s="25"/>
      <c r="I124" s="25"/>
      <c r="J124" s="25"/>
    </row>
    <row r="125" spans="1:10" ht="12.75">
      <c r="A125" s="25"/>
      <c r="D125" s="25"/>
      <c r="E125" s="25"/>
      <c r="F125" s="25"/>
      <c r="G125" s="25"/>
      <c r="H125" s="25"/>
      <c r="I125" s="25"/>
      <c r="J125" s="25"/>
    </row>
    <row r="126" spans="1:10" ht="12.75">
      <c r="A126" s="25"/>
      <c r="D126" s="25"/>
      <c r="E126" s="25"/>
      <c r="F126" s="25"/>
      <c r="G126" s="25"/>
      <c r="H126" s="25"/>
      <c r="I126" s="25"/>
      <c r="J126" s="25"/>
    </row>
  </sheetData>
  <sheetProtection/>
  <mergeCells count="16">
    <mergeCell ref="A32:B33"/>
    <mergeCell ref="K32:K33"/>
    <mergeCell ref="C3:D3"/>
    <mergeCell ref="C32:D32"/>
    <mergeCell ref="E32:F32"/>
    <mergeCell ref="G32:H32"/>
    <mergeCell ref="I32:J32"/>
    <mergeCell ref="A1:K1"/>
    <mergeCell ref="A2:K2"/>
    <mergeCell ref="A3:B4"/>
    <mergeCell ref="K3:K4"/>
    <mergeCell ref="A30:K30"/>
    <mergeCell ref="A31:K31"/>
    <mergeCell ref="E3:F3"/>
    <mergeCell ref="G3:H3"/>
    <mergeCell ref="I3:J3"/>
  </mergeCells>
  <printOptions horizontalCentered="1"/>
  <pageMargins left="0.5905511811023623" right="0.5905511811023623" top="0.3937007874015748" bottom="0.3937007874015748" header="0" footer="0.7874015748031497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25"/>
  <sheetViews>
    <sheetView zoomScalePageLayoutView="0" workbookViewId="0" topLeftCell="A1">
      <selection activeCell="N42" sqref="N42"/>
    </sheetView>
  </sheetViews>
  <sheetFormatPr defaultColWidth="9.140625" defaultRowHeight="12.75"/>
  <cols>
    <col min="1" max="1" width="2.421875" style="6" customWidth="1"/>
    <col min="2" max="2" width="23.8515625" style="6" customWidth="1"/>
    <col min="3" max="3" width="8.00390625" style="6" customWidth="1"/>
    <col min="4" max="4" width="6.421875" style="6" customWidth="1"/>
    <col min="5" max="5" width="8.00390625" style="6" customWidth="1"/>
    <col min="6" max="6" width="8.421875" style="6" customWidth="1"/>
    <col min="7" max="7" width="9.421875" style="6" customWidth="1"/>
    <col min="8" max="8" width="8.00390625" style="6" customWidth="1"/>
    <col min="9" max="9" width="8.57421875" style="6" customWidth="1"/>
    <col min="10" max="10" width="8.00390625" style="6" customWidth="1"/>
    <col min="11" max="11" width="23.57421875" style="25" customWidth="1"/>
    <col min="12" max="17" width="9.140625" style="25" customWidth="1"/>
    <col min="18" max="16384" width="9.140625" style="6" customWidth="1"/>
  </cols>
  <sheetData>
    <row r="1" spans="1:17" s="131" customFormat="1" ht="15" customHeight="1">
      <c r="A1" s="183" t="s">
        <v>246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30"/>
      <c r="M1" s="130"/>
      <c r="N1" s="130"/>
      <c r="O1" s="130"/>
      <c r="P1" s="130"/>
      <c r="Q1" s="130"/>
    </row>
    <row r="2" spans="1:17" s="125" customFormat="1" ht="10.5" customHeight="1">
      <c r="A2" s="184" t="s">
        <v>247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24"/>
      <c r="M2" s="124"/>
      <c r="N2" s="124"/>
      <c r="O2" s="124"/>
      <c r="P2" s="124"/>
      <c r="Q2" s="124"/>
    </row>
    <row r="3" spans="1:11" ht="14.25" customHeight="1">
      <c r="A3" s="199" t="s">
        <v>92</v>
      </c>
      <c r="B3" s="200"/>
      <c r="C3" s="47" t="s">
        <v>37</v>
      </c>
      <c r="D3" s="47" t="s">
        <v>82</v>
      </c>
      <c r="E3" s="47" t="s">
        <v>2</v>
      </c>
      <c r="F3" s="47" t="s">
        <v>83</v>
      </c>
      <c r="G3" s="47" t="s">
        <v>4</v>
      </c>
      <c r="H3" s="47" t="s">
        <v>5</v>
      </c>
      <c r="I3" s="47" t="s">
        <v>84</v>
      </c>
      <c r="J3" s="47" t="s">
        <v>85</v>
      </c>
      <c r="K3" s="203" t="s">
        <v>93</v>
      </c>
    </row>
    <row r="4" spans="1:11" ht="19.5" customHeight="1">
      <c r="A4" s="201"/>
      <c r="B4" s="202"/>
      <c r="C4" s="48" t="s">
        <v>86</v>
      </c>
      <c r="D4" s="48" t="s">
        <v>30</v>
      </c>
      <c r="E4" s="48" t="s">
        <v>87</v>
      </c>
      <c r="F4" s="48" t="s">
        <v>88</v>
      </c>
      <c r="G4" s="48" t="s">
        <v>89</v>
      </c>
      <c r="H4" s="48" t="s">
        <v>34</v>
      </c>
      <c r="I4" s="48" t="s">
        <v>90</v>
      </c>
      <c r="J4" s="48" t="s">
        <v>36</v>
      </c>
      <c r="K4" s="204"/>
    </row>
    <row r="5" spans="1:10" ht="6" customHeight="1">
      <c r="A5" s="7"/>
      <c r="B5" s="7"/>
      <c r="C5" s="53"/>
      <c r="D5" s="53"/>
      <c r="E5" s="53"/>
      <c r="F5" s="53"/>
      <c r="G5" s="52"/>
      <c r="H5" s="52"/>
      <c r="I5" s="52"/>
      <c r="J5" s="52"/>
    </row>
    <row r="6" spans="1:11" ht="12" customHeight="1">
      <c r="A6" s="7"/>
      <c r="B6" s="7" t="s">
        <v>91</v>
      </c>
      <c r="C6" s="58">
        <v>1414</v>
      </c>
      <c r="D6" s="58">
        <v>1088</v>
      </c>
      <c r="E6" s="58">
        <v>761</v>
      </c>
      <c r="F6" s="58">
        <v>591</v>
      </c>
      <c r="G6" s="58">
        <v>1097</v>
      </c>
      <c r="H6" s="58">
        <v>731</v>
      </c>
      <c r="I6" s="58">
        <v>727</v>
      </c>
      <c r="J6" s="58">
        <v>617</v>
      </c>
      <c r="K6" s="62" t="s">
        <v>29</v>
      </c>
    </row>
    <row r="7" spans="1:11" ht="9.75" customHeight="1">
      <c r="A7" s="7"/>
      <c r="B7" s="7"/>
      <c r="C7" s="58"/>
      <c r="D7" s="58"/>
      <c r="E7" s="58"/>
      <c r="F7" s="58"/>
      <c r="G7" s="58"/>
      <c r="H7" s="58"/>
      <c r="I7" s="58"/>
      <c r="J7" s="58"/>
      <c r="K7" s="86"/>
    </row>
    <row r="8" spans="1:11" ht="10.5">
      <c r="A8" s="127" t="s">
        <v>8</v>
      </c>
      <c r="B8" s="60" t="s">
        <v>53</v>
      </c>
      <c r="C8" s="121">
        <v>1346</v>
      </c>
      <c r="D8" s="121">
        <v>1099</v>
      </c>
      <c r="E8" s="121">
        <v>799</v>
      </c>
      <c r="F8" s="121">
        <v>764</v>
      </c>
      <c r="G8" s="121">
        <v>771</v>
      </c>
      <c r="H8" s="121">
        <v>714</v>
      </c>
      <c r="I8" s="121">
        <v>881</v>
      </c>
      <c r="J8" s="121">
        <v>584</v>
      </c>
      <c r="K8" s="128" t="s">
        <v>66</v>
      </c>
    </row>
    <row r="9" spans="1:11" ht="10.5">
      <c r="A9" s="127" t="s">
        <v>9</v>
      </c>
      <c r="B9" s="63" t="s">
        <v>54</v>
      </c>
      <c r="C9" s="121">
        <v>1706</v>
      </c>
      <c r="D9" s="121">
        <v>1394</v>
      </c>
      <c r="E9" s="121">
        <v>996</v>
      </c>
      <c r="F9" s="121">
        <v>793</v>
      </c>
      <c r="G9" s="121">
        <v>1230</v>
      </c>
      <c r="H9" s="121">
        <v>1049</v>
      </c>
      <c r="I9" s="121">
        <v>980</v>
      </c>
      <c r="J9" s="121">
        <v>1101</v>
      </c>
      <c r="K9" s="68" t="s">
        <v>67</v>
      </c>
    </row>
    <row r="10" spans="1:11" ht="10.5">
      <c r="A10" s="127" t="s">
        <v>10</v>
      </c>
      <c r="B10" s="63" t="s">
        <v>23</v>
      </c>
      <c r="C10" s="121">
        <v>1353</v>
      </c>
      <c r="D10" s="121">
        <v>834</v>
      </c>
      <c r="E10" s="121">
        <v>645</v>
      </c>
      <c r="F10" s="121">
        <v>514</v>
      </c>
      <c r="G10" s="121">
        <v>894</v>
      </c>
      <c r="H10" s="121">
        <v>656</v>
      </c>
      <c r="I10" s="121">
        <v>646</v>
      </c>
      <c r="J10" s="121">
        <v>494</v>
      </c>
      <c r="K10" s="68" t="s">
        <v>28</v>
      </c>
    </row>
    <row r="11" spans="1:11" ht="21">
      <c r="A11" s="65" t="s">
        <v>11</v>
      </c>
      <c r="B11" s="84" t="s">
        <v>217</v>
      </c>
      <c r="C11" s="121">
        <v>2206</v>
      </c>
      <c r="D11" s="121">
        <v>1768</v>
      </c>
      <c r="E11" s="121">
        <v>1432</v>
      </c>
      <c r="F11" s="121">
        <v>1180</v>
      </c>
      <c r="G11" s="121">
        <v>1707</v>
      </c>
      <c r="H11" s="121">
        <v>1295</v>
      </c>
      <c r="I11" s="121">
        <v>1032</v>
      </c>
      <c r="J11" s="121">
        <v>710</v>
      </c>
      <c r="K11" s="68" t="s">
        <v>68</v>
      </c>
    </row>
    <row r="12" spans="1:11" ht="31.5">
      <c r="A12" s="65" t="s">
        <v>12</v>
      </c>
      <c r="B12" s="84" t="s">
        <v>216</v>
      </c>
      <c r="C12" s="121">
        <v>1488</v>
      </c>
      <c r="D12" s="121">
        <v>1275</v>
      </c>
      <c r="E12" s="121">
        <v>872</v>
      </c>
      <c r="F12" s="121">
        <v>670</v>
      </c>
      <c r="G12" s="121">
        <v>1198</v>
      </c>
      <c r="H12" s="121">
        <v>887</v>
      </c>
      <c r="I12" s="121">
        <v>720</v>
      </c>
      <c r="J12" s="121">
        <v>679</v>
      </c>
      <c r="K12" s="68" t="s">
        <v>69</v>
      </c>
    </row>
    <row r="13" spans="1:11" ht="10.5">
      <c r="A13" s="65" t="s">
        <v>13</v>
      </c>
      <c r="B13" s="63" t="s">
        <v>24</v>
      </c>
      <c r="C13" s="121">
        <v>969</v>
      </c>
      <c r="D13" s="121">
        <v>892</v>
      </c>
      <c r="E13" s="121">
        <v>602</v>
      </c>
      <c r="F13" s="121">
        <v>514</v>
      </c>
      <c r="G13" s="121">
        <v>704</v>
      </c>
      <c r="H13" s="121">
        <v>687</v>
      </c>
      <c r="I13" s="121">
        <v>625</v>
      </c>
      <c r="J13" s="121">
        <v>485</v>
      </c>
      <c r="K13" s="68" t="s">
        <v>47</v>
      </c>
    </row>
    <row r="14" spans="1:17" s="32" customFormat="1" ht="21">
      <c r="A14" s="65" t="s">
        <v>14</v>
      </c>
      <c r="B14" s="84" t="s">
        <v>55</v>
      </c>
      <c r="C14" s="121">
        <v>1205</v>
      </c>
      <c r="D14" s="121">
        <v>876</v>
      </c>
      <c r="E14" s="121">
        <v>625</v>
      </c>
      <c r="F14" s="121">
        <v>638</v>
      </c>
      <c r="G14" s="121">
        <v>624</v>
      </c>
      <c r="H14" s="121">
        <v>565</v>
      </c>
      <c r="I14" s="121">
        <v>518</v>
      </c>
      <c r="J14" s="121">
        <v>509</v>
      </c>
      <c r="K14" s="68" t="s">
        <v>70</v>
      </c>
      <c r="L14" s="7"/>
      <c r="M14" s="7"/>
      <c r="N14" s="7"/>
      <c r="O14" s="7"/>
      <c r="P14" s="7"/>
      <c r="Q14" s="7"/>
    </row>
    <row r="15" spans="1:17" s="32" customFormat="1" ht="10.5">
      <c r="A15" s="65" t="s">
        <v>15</v>
      </c>
      <c r="B15" s="63" t="s">
        <v>56</v>
      </c>
      <c r="C15" s="121">
        <v>1654</v>
      </c>
      <c r="D15" s="121">
        <v>1217</v>
      </c>
      <c r="E15" s="121">
        <v>767</v>
      </c>
      <c r="F15" s="121">
        <v>676</v>
      </c>
      <c r="G15" s="121">
        <v>934</v>
      </c>
      <c r="H15" s="121">
        <v>769</v>
      </c>
      <c r="I15" s="121">
        <v>832</v>
      </c>
      <c r="J15" s="121">
        <v>691</v>
      </c>
      <c r="K15" s="68" t="s">
        <v>71</v>
      </c>
      <c r="L15" s="7"/>
      <c r="M15" s="7"/>
      <c r="N15" s="7"/>
      <c r="O15" s="7"/>
      <c r="P15" s="7"/>
      <c r="Q15" s="7"/>
    </row>
    <row r="16" spans="1:17" s="32" customFormat="1" ht="31.5">
      <c r="A16" s="65" t="s">
        <v>16</v>
      </c>
      <c r="B16" s="84" t="s">
        <v>218</v>
      </c>
      <c r="C16" s="121">
        <v>1021</v>
      </c>
      <c r="D16" s="121">
        <v>794</v>
      </c>
      <c r="E16" s="121">
        <v>524</v>
      </c>
      <c r="F16" s="121">
        <v>475</v>
      </c>
      <c r="G16" s="121">
        <v>647</v>
      </c>
      <c r="H16" s="121">
        <v>603</v>
      </c>
      <c r="I16" s="121">
        <v>591</v>
      </c>
      <c r="J16" s="121">
        <v>573</v>
      </c>
      <c r="K16" s="68" t="s">
        <v>72</v>
      </c>
      <c r="L16" s="7"/>
      <c r="M16" s="7"/>
      <c r="N16" s="7"/>
      <c r="O16" s="7"/>
      <c r="P16" s="7"/>
      <c r="Q16" s="7"/>
    </row>
    <row r="17" spans="1:17" s="32" customFormat="1" ht="10.5">
      <c r="A17" s="65" t="s">
        <v>22</v>
      </c>
      <c r="B17" s="63" t="s">
        <v>57</v>
      </c>
      <c r="C17" s="121">
        <v>1738</v>
      </c>
      <c r="D17" s="121">
        <v>1379</v>
      </c>
      <c r="E17" s="121">
        <v>992</v>
      </c>
      <c r="F17" s="121">
        <v>702</v>
      </c>
      <c r="G17" s="121">
        <v>1236</v>
      </c>
      <c r="H17" s="121">
        <v>1006</v>
      </c>
      <c r="I17" s="121">
        <v>996</v>
      </c>
      <c r="J17" s="121">
        <v>711</v>
      </c>
      <c r="K17" s="68" t="s">
        <v>73</v>
      </c>
      <c r="L17" s="7"/>
      <c r="M17" s="7"/>
      <c r="N17" s="7"/>
      <c r="O17" s="7"/>
      <c r="P17" s="7"/>
      <c r="Q17" s="7"/>
    </row>
    <row r="18" spans="1:17" s="32" customFormat="1" ht="21">
      <c r="A18" s="65" t="s">
        <v>17</v>
      </c>
      <c r="B18" s="84" t="s">
        <v>58</v>
      </c>
      <c r="C18" s="121">
        <v>2012</v>
      </c>
      <c r="D18" s="121">
        <v>1385</v>
      </c>
      <c r="E18" s="121">
        <v>1119</v>
      </c>
      <c r="F18" s="121">
        <v>915</v>
      </c>
      <c r="G18" s="121">
        <v>1087</v>
      </c>
      <c r="H18" s="121">
        <v>965</v>
      </c>
      <c r="I18" s="121">
        <v>735</v>
      </c>
      <c r="J18" s="121">
        <v>964</v>
      </c>
      <c r="K18" s="68" t="s">
        <v>74</v>
      </c>
      <c r="L18" s="7"/>
      <c r="M18" s="7"/>
      <c r="N18" s="7"/>
      <c r="O18" s="7"/>
      <c r="P18" s="7"/>
      <c r="Q18" s="7"/>
    </row>
    <row r="19" spans="1:11" ht="10.5">
      <c r="A19" s="65" t="s">
        <v>18</v>
      </c>
      <c r="B19" s="63" t="s">
        <v>59</v>
      </c>
      <c r="C19" s="121">
        <v>1322</v>
      </c>
      <c r="D19" s="121">
        <v>1000</v>
      </c>
      <c r="E19" s="121">
        <v>632</v>
      </c>
      <c r="F19" s="121">
        <v>700</v>
      </c>
      <c r="G19" s="121">
        <v>834</v>
      </c>
      <c r="H19" s="121">
        <v>527</v>
      </c>
      <c r="I19" s="121">
        <v>428</v>
      </c>
      <c r="J19" s="121">
        <v>497</v>
      </c>
      <c r="K19" s="68" t="s">
        <v>75</v>
      </c>
    </row>
    <row r="20" spans="1:11" ht="21">
      <c r="A20" s="65" t="s">
        <v>19</v>
      </c>
      <c r="B20" s="84" t="s">
        <v>60</v>
      </c>
      <c r="C20" s="121">
        <v>1365</v>
      </c>
      <c r="D20" s="121">
        <v>1087</v>
      </c>
      <c r="E20" s="121">
        <v>760</v>
      </c>
      <c r="F20" s="121">
        <v>430</v>
      </c>
      <c r="G20" s="121">
        <v>761</v>
      </c>
      <c r="H20" s="121">
        <v>714</v>
      </c>
      <c r="I20" s="121">
        <v>1098</v>
      </c>
      <c r="J20" s="121">
        <v>699</v>
      </c>
      <c r="K20" s="68" t="s">
        <v>76</v>
      </c>
    </row>
    <row r="21" spans="1:11" ht="12" customHeight="1">
      <c r="A21" s="65" t="s">
        <v>20</v>
      </c>
      <c r="B21" s="84" t="s">
        <v>61</v>
      </c>
      <c r="C21" s="121">
        <v>1225</v>
      </c>
      <c r="D21" s="121">
        <v>885</v>
      </c>
      <c r="E21" s="121">
        <v>466</v>
      </c>
      <c r="F21" s="121">
        <v>371</v>
      </c>
      <c r="G21" s="121">
        <v>800</v>
      </c>
      <c r="H21" s="121">
        <v>685</v>
      </c>
      <c r="I21" s="121">
        <v>572</v>
      </c>
      <c r="J21" s="121">
        <v>482</v>
      </c>
      <c r="K21" s="68" t="s">
        <v>77</v>
      </c>
    </row>
    <row r="22" spans="1:11" ht="21">
      <c r="A22" s="65" t="s">
        <v>21</v>
      </c>
      <c r="B22" s="84" t="s">
        <v>62</v>
      </c>
      <c r="C22" s="121">
        <v>1740</v>
      </c>
      <c r="D22" s="121">
        <v>1289</v>
      </c>
      <c r="E22" s="121">
        <v>1048</v>
      </c>
      <c r="F22" s="121">
        <v>673</v>
      </c>
      <c r="G22" s="121">
        <v>1009</v>
      </c>
      <c r="H22" s="121">
        <v>1098</v>
      </c>
      <c r="I22" s="121">
        <v>624</v>
      </c>
      <c r="J22" s="121">
        <v>676</v>
      </c>
      <c r="K22" s="68" t="s">
        <v>78</v>
      </c>
    </row>
    <row r="23" spans="1:11" ht="10.5">
      <c r="A23" s="65" t="s">
        <v>49</v>
      </c>
      <c r="B23" s="70" t="s">
        <v>25</v>
      </c>
      <c r="C23" s="121">
        <v>890</v>
      </c>
      <c r="D23" s="121">
        <v>984</v>
      </c>
      <c r="E23" s="121">
        <v>674</v>
      </c>
      <c r="F23" s="121">
        <v>600</v>
      </c>
      <c r="G23" s="121">
        <v>826</v>
      </c>
      <c r="H23" s="121">
        <v>544</v>
      </c>
      <c r="I23" s="121">
        <v>599</v>
      </c>
      <c r="J23" s="121">
        <v>486</v>
      </c>
      <c r="K23" s="129" t="s">
        <v>27</v>
      </c>
    </row>
    <row r="24" spans="1:11" ht="10.5">
      <c r="A24" s="72" t="s">
        <v>50</v>
      </c>
      <c r="B24" s="75" t="s">
        <v>63</v>
      </c>
      <c r="C24" s="121">
        <v>2122</v>
      </c>
      <c r="D24" s="121">
        <v>1300</v>
      </c>
      <c r="E24" s="121">
        <v>1035</v>
      </c>
      <c r="F24" s="121">
        <v>677</v>
      </c>
      <c r="G24" s="121">
        <v>1128</v>
      </c>
      <c r="H24" s="121">
        <v>801</v>
      </c>
      <c r="I24" s="121">
        <v>637</v>
      </c>
      <c r="J24" s="121">
        <v>592</v>
      </c>
      <c r="K24" s="74" t="s">
        <v>79</v>
      </c>
    </row>
    <row r="25" spans="1:11" ht="12.75" customHeight="1">
      <c r="A25" s="72" t="s">
        <v>51</v>
      </c>
      <c r="B25" s="75" t="s">
        <v>64</v>
      </c>
      <c r="C25" s="121">
        <v>1216</v>
      </c>
      <c r="D25" s="121">
        <v>869</v>
      </c>
      <c r="E25" s="121">
        <v>593</v>
      </c>
      <c r="F25" s="121">
        <v>674</v>
      </c>
      <c r="G25" s="121">
        <v>966</v>
      </c>
      <c r="H25" s="121">
        <v>572</v>
      </c>
      <c r="I25" s="121">
        <v>534</v>
      </c>
      <c r="J25" s="121">
        <v>535</v>
      </c>
      <c r="K25" s="74" t="s">
        <v>80</v>
      </c>
    </row>
    <row r="26" spans="1:11" ht="10.5">
      <c r="A26" s="72" t="s">
        <v>52</v>
      </c>
      <c r="B26" s="73" t="s">
        <v>65</v>
      </c>
      <c r="C26" s="121">
        <v>1294</v>
      </c>
      <c r="D26" s="121">
        <v>988</v>
      </c>
      <c r="E26" s="121">
        <v>852</v>
      </c>
      <c r="F26" s="121">
        <v>757</v>
      </c>
      <c r="G26" s="121">
        <v>640</v>
      </c>
      <c r="H26" s="121">
        <v>740</v>
      </c>
      <c r="I26" s="121" t="s">
        <v>94</v>
      </c>
      <c r="J26" s="121">
        <v>853</v>
      </c>
      <c r="K26" s="74" t="s">
        <v>81</v>
      </c>
    </row>
    <row r="27" spans="1:11" ht="6.75" customHeight="1">
      <c r="A27" s="7"/>
      <c r="B27" s="85"/>
      <c r="C27" s="81"/>
      <c r="D27" s="81"/>
      <c r="E27" s="81"/>
      <c r="F27" s="81"/>
      <c r="G27" s="81"/>
      <c r="H27" s="81"/>
      <c r="I27" s="81"/>
      <c r="J27" s="81"/>
      <c r="K27" s="55"/>
    </row>
    <row r="28" spans="1:11" ht="25.5" customHeight="1">
      <c r="A28" s="7"/>
      <c r="B28" s="85"/>
      <c r="C28" s="81"/>
      <c r="D28" s="81"/>
      <c r="E28" s="81"/>
      <c r="F28" s="81"/>
      <c r="G28" s="81"/>
      <c r="H28" s="81"/>
      <c r="I28" s="81"/>
      <c r="J28" s="81"/>
      <c r="K28" s="55"/>
    </row>
    <row r="29" spans="1:17" s="131" customFormat="1" ht="12.75" customHeight="1">
      <c r="A29" s="183" t="s">
        <v>248</v>
      </c>
      <c r="B29" s="183"/>
      <c r="C29" s="183"/>
      <c r="D29" s="183"/>
      <c r="E29" s="183"/>
      <c r="F29" s="183"/>
      <c r="G29" s="183"/>
      <c r="H29" s="183"/>
      <c r="I29" s="183"/>
      <c r="J29" s="183"/>
      <c r="K29" s="183"/>
      <c r="L29" s="130"/>
      <c r="M29" s="130"/>
      <c r="N29" s="130"/>
      <c r="O29" s="130"/>
      <c r="P29" s="130"/>
      <c r="Q29" s="130"/>
    </row>
    <row r="30" spans="1:17" s="131" customFormat="1" ht="12.75" customHeight="1">
      <c r="A30" s="184" t="s">
        <v>249</v>
      </c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30"/>
      <c r="M30" s="130"/>
      <c r="N30" s="130"/>
      <c r="O30" s="130"/>
      <c r="P30" s="130"/>
      <c r="Q30" s="130"/>
    </row>
    <row r="31" spans="1:11" ht="14.25" customHeight="1">
      <c r="A31" s="199" t="s">
        <v>92</v>
      </c>
      <c r="B31" s="200"/>
      <c r="C31" s="47" t="s">
        <v>37</v>
      </c>
      <c r="D31" s="47" t="s">
        <v>82</v>
      </c>
      <c r="E31" s="47" t="s">
        <v>2</v>
      </c>
      <c r="F31" s="47" t="s">
        <v>83</v>
      </c>
      <c r="G31" s="47" t="s">
        <v>4</v>
      </c>
      <c r="H31" s="47" t="s">
        <v>5</v>
      </c>
      <c r="I31" s="47" t="s">
        <v>84</v>
      </c>
      <c r="J31" s="47" t="s">
        <v>85</v>
      </c>
      <c r="K31" s="203" t="s">
        <v>93</v>
      </c>
    </row>
    <row r="32" spans="1:11" ht="19.5" customHeight="1">
      <c r="A32" s="201"/>
      <c r="B32" s="202"/>
      <c r="C32" s="48" t="s">
        <v>86</v>
      </c>
      <c r="D32" s="48" t="s">
        <v>30</v>
      </c>
      <c r="E32" s="48" t="s">
        <v>87</v>
      </c>
      <c r="F32" s="48" t="s">
        <v>88</v>
      </c>
      <c r="G32" s="48" t="s">
        <v>89</v>
      </c>
      <c r="H32" s="48" t="s">
        <v>34</v>
      </c>
      <c r="I32" s="48" t="s">
        <v>90</v>
      </c>
      <c r="J32" s="48" t="s">
        <v>36</v>
      </c>
      <c r="K32" s="204"/>
    </row>
    <row r="33" spans="1:10" ht="6" customHeight="1">
      <c r="A33" s="7"/>
      <c r="B33" s="7"/>
      <c r="C33" s="53"/>
      <c r="D33" s="53"/>
      <c r="E33" s="53"/>
      <c r="F33" s="53"/>
      <c r="G33" s="52"/>
      <c r="H33" s="52"/>
      <c r="I33" s="52"/>
      <c r="J33" s="52"/>
    </row>
    <row r="34" spans="1:11" ht="12" customHeight="1">
      <c r="A34" s="7"/>
      <c r="B34" s="7" t="s">
        <v>91</v>
      </c>
      <c r="C34" s="126">
        <v>2188</v>
      </c>
      <c r="D34" s="126">
        <v>1683</v>
      </c>
      <c r="E34" s="126">
        <v>1162</v>
      </c>
      <c r="F34" s="126">
        <v>875</v>
      </c>
      <c r="G34" s="126">
        <v>1727</v>
      </c>
      <c r="H34" s="126">
        <v>1100</v>
      </c>
      <c r="I34" s="126">
        <v>1080</v>
      </c>
      <c r="J34" s="126">
        <v>918</v>
      </c>
      <c r="K34" s="62" t="s">
        <v>29</v>
      </c>
    </row>
    <row r="35" spans="1:11" ht="6.75" customHeight="1">
      <c r="A35" s="7"/>
      <c r="B35" s="7"/>
      <c r="C35" s="58"/>
      <c r="D35" s="58"/>
      <c r="E35" s="58"/>
      <c r="F35" s="58"/>
      <c r="G35" s="58"/>
      <c r="H35" s="58"/>
      <c r="I35" s="58"/>
      <c r="J35" s="58"/>
      <c r="K35" s="86"/>
    </row>
    <row r="36" spans="1:11" ht="10.5">
      <c r="A36" s="127" t="s">
        <v>8</v>
      </c>
      <c r="B36" s="60" t="s">
        <v>53</v>
      </c>
      <c r="C36" s="121">
        <v>2008</v>
      </c>
      <c r="D36" s="121">
        <v>1688</v>
      </c>
      <c r="E36" s="121">
        <v>1221</v>
      </c>
      <c r="F36" s="121">
        <v>1155</v>
      </c>
      <c r="G36" s="121">
        <v>1148</v>
      </c>
      <c r="H36" s="121">
        <v>1062</v>
      </c>
      <c r="I36" s="121">
        <v>1332</v>
      </c>
      <c r="J36" s="121">
        <v>877</v>
      </c>
      <c r="K36" s="128" t="s">
        <v>66</v>
      </c>
    </row>
    <row r="37" spans="1:11" ht="10.5">
      <c r="A37" s="127" t="s">
        <v>9</v>
      </c>
      <c r="B37" s="63" t="s">
        <v>54</v>
      </c>
      <c r="C37" s="121">
        <v>2573</v>
      </c>
      <c r="D37" s="121">
        <v>2121</v>
      </c>
      <c r="E37" s="121">
        <v>1487</v>
      </c>
      <c r="F37" s="121">
        <v>1209</v>
      </c>
      <c r="G37" s="121">
        <v>1836</v>
      </c>
      <c r="H37" s="121">
        <v>1568</v>
      </c>
      <c r="I37" s="121">
        <v>1483</v>
      </c>
      <c r="J37" s="121">
        <v>1660</v>
      </c>
      <c r="K37" s="68" t="s">
        <v>67</v>
      </c>
    </row>
    <row r="38" spans="1:11" ht="10.5">
      <c r="A38" s="127" t="s">
        <v>10</v>
      </c>
      <c r="B38" s="63" t="s">
        <v>23</v>
      </c>
      <c r="C38" s="121">
        <v>2097</v>
      </c>
      <c r="D38" s="121">
        <v>1395</v>
      </c>
      <c r="E38" s="121">
        <v>1006</v>
      </c>
      <c r="F38" s="121">
        <v>731</v>
      </c>
      <c r="G38" s="121">
        <v>1324</v>
      </c>
      <c r="H38" s="121">
        <v>969</v>
      </c>
      <c r="I38" s="121">
        <v>903</v>
      </c>
      <c r="J38" s="121">
        <v>691</v>
      </c>
      <c r="K38" s="68" t="s">
        <v>28</v>
      </c>
    </row>
    <row r="39" spans="1:11" ht="21">
      <c r="A39" s="65" t="s">
        <v>11</v>
      </c>
      <c r="B39" s="84" t="s">
        <v>217</v>
      </c>
      <c r="C39" s="121">
        <v>3493</v>
      </c>
      <c r="D39" s="121">
        <v>2775</v>
      </c>
      <c r="E39" s="121">
        <v>2238</v>
      </c>
      <c r="F39" s="121">
        <v>1741</v>
      </c>
      <c r="G39" s="121">
        <v>2683</v>
      </c>
      <c r="H39" s="121">
        <v>2012</v>
      </c>
      <c r="I39" s="121">
        <v>1652</v>
      </c>
      <c r="J39" s="121">
        <v>1072</v>
      </c>
      <c r="K39" s="68" t="s">
        <v>68</v>
      </c>
    </row>
    <row r="40" spans="1:11" ht="31.5">
      <c r="A40" s="65" t="s">
        <v>12</v>
      </c>
      <c r="B40" s="84" t="s">
        <v>216</v>
      </c>
      <c r="C40" s="121">
        <v>2259</v>
      </c>
      <c r="D40" s="121">
        <v>1948</v>
      </c>
      <c r="E40" s="121">
        <v>1311</v>
      </c>
      <c r="F40" s="121">
        <v>1012</v>
      </c>
      <c r="G40" s="121">
        <v>1780</v>
      </c>
      <c r="H40" s="121">
        <v>1331</v>
      </c>
      <c r="I40" s="121">
        <v>1083</v>
      </c>
      <c r="J40" s="121">
        <v>1022</v>
      </c>
      <c r="K40" s="68" t="s">
        <v>69</v>
      </c>
    </row>
    <row r="41" spans="1:11" ht="10.5">
      <c r="A41" s="65" t="s">
        <v>13</v>
      </c>
      <c r="B41" s="63" t="s">
        <v>24</v>
      </c>
      <c r="C41" s="121">
        <v>1465</v>
      </c>
      <c r="D41" s="121">
        <v>1343</v>
      </c>
      <c r="E41" s="121">
        <v>894</v>
      </c>
      <c r="F41" s="121">
        <v>791</v>
      </c>
      <c r="G41" s="121">
        <v>1047</v>
      </c>
      <c r="H41" s="121">
        <v>985</v>
      </c>
      <c r="I41" s="121">
        <v>942</v>
      </c>
      <c r="J41" s="121">
        <v>730</v>
      </c>
      <c r="K41" s="68" t="s">
        <v>47</v>
      </c>
    </row>
    <row r="42" spans="1:17" s="32" customFormat="1" ht="21">
      <c r="A42" s="65" t="s">
        <v>14</v>
      </c>
      <c r="B42" s="84" t="s">
        <v>55</v>
      </c>
      <c r="C42" s="121">
        <v>1860</v>
      </c>
      <c r="D42" s="121">
        <v>1347</v>
      </c>
      <c r="E42" s="121">
        <v>945</v>
      </c>
      <c r="F42" s="121">
        <v>895</v>
      </c>
      <c r="G42" s="121">
        <v>933</v>
      </c>
      <c r="H42" s="121">
        <v>854</v>
      </c>
      <c r="I42" s="121">
        <v>768</v>
      </c>
      <c r="J42" s="121">
        <v>767</v>
      </c>
      <c r="K42" s="68" t="s">
        <v>70</v>
      </c>
      <c r="L42" s="7"/>
      <c r="M42" s="7"/>
      <c r="N42" s="7"/>
      <c r="O42" s="7"/>
      <c r="P42" s="7"/>
      <c r="Q42" s="7"/>
    </row>
    <row r="43" spans="1:17" s="32" customFormat="1" ht="10.5">
      <c r="A43" s="65" t="s">
        <v>15</v>
      </c>
      <c r="B43" s="63" t="s">
        <v>56</v>
      </c>
      <c r="C43" s="121">
        <v>2703</v>
      </c>
      <c r="D43" s="121">
        <v>1917</v>
      </c>
      <c r="E43" s="121">
        <v>1189</v>
      </c>
      <c r="F43" s="121">
        <v>1026</v>
      </c>
      <c r="G43" s="121">
        <v>2656</v>
      </c>
      <c r="H43" s="121">
        <v>1407</v>
      </c>
      <c r="I43" s="121">
        <v>1653</v>
      </c>
      <c r="J43" s="121">
        <v>1167</v>
      </c>
      <c r="K43" s="68" t="s">
        <v>71</v>
      </c>
      <c r="L43" s="7"/>
      <c r="M43" s="7"/>
      <c r="N43" s="7"/>
      <c r="O43" s="7"/>
      <c r="P43" s="7"/>
      <c r="Q43" s="7"/>
    </row>
    <row r="44" spans="1:17" s="32" customFormat="1" ht="31.5">
      <c r="A44" s="65" t="s">
        <v>16</v>
      </c>
      <c r="B44" s="84" t="s">
        <v>218</v>
      </c>
      <c r="C44" s="121">
        <v>1247</v>
      </c>
      <c r="D44" s="121">
        <v>1886</v>
      </c>
      <c r="E44" s="121">
        <v>711</v>
      </c>
      <c r="F44" s="121">
        <v>717</v>
      </c>
      <c r="G44" s="121">
        <v>953</v>
      </c>
      <c r="H44" s="121">
        <v>868</v>
      </c>
      <c r="I44" s="121">
        <v>869</v>
      </c>
      <c r="J44" s="121">
        <v>791</v>
      </c>
      <c r="K44" s="68" t="s">
        <v>72</v>
      </c>
      <c r="L44" s="7"/>
      <c r="M44" s="7"/>
      <c r="N44" s="7"/>
      <c r="O44" s="7"/>
      <c r="P44" s="7"/>
      <c r="Q44" s="7"/>
    </row>
    <row r="45" spans="1:17" s="32" customFormat="1" ht="10.5">
      <c r="A45" s="65" t="s">
        <v>22</v>
      </c>
      <c r="B45" s="63" t="s">
        <v>57</v>
      </c>
      <c r="C45" s="121">
        <v>2686</v>
      </c>
      <c r="D45" s="121">
        <v>2120</v>
      </c>
      <c r="E45" s="121">
        <v>1513</v>
      </c>
      <c r="F45" s="121">
        <v>1078</v>
      </c>
      <c r="G45" s="121">
        <v>1905</v>
      </c>
      <c r="H45" s="121">
        <v>1526</v>
      </c>
      <c r="I45" s="121">
        <v>1489</v>
      </c>
      <c r="J45" s="121">
        <v>1073</v>
      </c>
      <c r="K45" s="68" t="s">
        <v>73</v>
      </c>
      <c r="L45" s="7"/>
      <c r="M45" s="7"/>
      <c r="N45" s="7"/>
      <c r="O45" s="7"/>
      <c r="P45" s="7"/>
      <c r="Q45" s="7"/>
    </row>
    <row r="46" spans="1:17" s="32" customFormat="1" ht="21">
      <c r="A46" s="65" t="s">
        <v>17</v>
      </c>
      <c r="B46" s="84" t="s">
        <v>58</v>
      </c>
      <c r="C46" s="121">
        <v>3169</v>
      </c>
      <c r="D46" s="121">
        <v>2163</v>
      </c>
      <c r="E46" s="121">
        <v>1731</v>
      </c>
      <c r="F46" s="121">
        <v>1413</v>
      </c>
      <c r="G46" s="121">
        <v>1702</v>
      </c>
      <c r="H46" s="121">
        <v>1452</v>
      </c>
      <c r="I46" s="121">
        <v>1065</v>
      </c>
      <c r="J46" s="121">
        <v>1504</v>
      </c>
      <c r="K46" s="68" t="s">
        <v>74</v>
      </c>
      <c r="L46" s="7"/>
      <c r="M46" s="7"/>
      <c r="N46" s="7"/>
      <c r="O46" s="7"/>
      <c r="P46" s="7"/>
      <c r="Q46" s="7"/>
    </row>
    <row r="47" spans="1:11" ht="10.5">
      <c r="A47" s="65" t="s">
        <v>18</v>
      </c>
      <c r="B47" s="63" t="s">
        <v>59</v>
      </c>
      <c r="C47" s="121">
        <v>1999</v>
      </c>
      <c r="D47" s="121">
        <v>1531</v>
      </c>
      <c r="E47" s="121">
        <v>950</v>
      </c>
      <c r="F47" s="121">
        <v>1030</v>
      </c>
      <c r="G47" s="121">
        <v>1214</v>
      </c>
      <c r="H47" s="121">
        <v>771</v>
      </c>
      <c r="I47" s="121">
        <v>641</v>
      </c>
      <c r="J47" s="121">
        <v>733</v>
      </c>
      <c r="K47" s="68" t="s">
        <v>75</v>
      </c>
    </row>
    <row r="48" spans="1:11" ht="21">
      <c r="A48" s="65" t="s">
        <v>19</v>
      </c>
      <c r="B48" s="84" t="s">
        <v>60</v>
      </c>
      <c r="C48" s="121">
        <v>2121</v>
      </c>
      <c r="D48" s="121">
        <v>1628</v>
      </c>
      <c r="E48" s="121">
        <v>1213</v>
      </c>
      <c r="F48" s="121">
        <v>660</v>
      </c>
      <c r="G48" s="121">
        <v>1168</v>
      </c>
      <c r="H48" s="121">
        <v>1087</v>
      </c>
      <c r="I48" s="121">
        <v>1381</v>
      </c>
      <c r="J48" s="121">
        <v>869</v>
      </c>
      <c r="K48" s="68" t="s">
        <v>76</v>
      </c>
    </row>
    <row r="49" spans="1:11" ht="21">
      <c r="A49" s="65" t="s">
        <v>20</v>
      </c>
      <c r="B49" s="84" t="s">
        <v>61</v>
      </c>
      <c r="C49" s="121">
        <v>1934</v>
      </c>
      <c r="D49" s="121">
        <v>1394</v>
      </c>
      <c r="E49" s="121">
        <v>697</v>
      </c>
      <c r="F49" s="121">
        <v>660</v>
      </c>
      <c r="G49" s="121">
        <v>1223</v>
      </c>
      <c r="H49" s="121">
        <v>978</v>
      </c>
      <c r="I49" s="121">
        <v>829</v>
      </c>
      <c r="J49" s="121">
        <v>717</v>
      </c>
      <c r="K49" s="68" t="s">
        <v>77</v>
      </c>
    </row>
    <row r="50" spans="1:11" ht="21">
      <c r="A50" s="65" t="s">
        <v>21</v>
      </c>
      <c r="B50" s="84" t="s">
        <v>62</v>
      </c>
      <c r="C50" s="121">
        <v>2660</v>
      </c>
      <c r="D50" s="121">
        <v>1987</v>
      </c>
      <c r="E50" s="121">
        <v>1591</v>
      </c>
      <c r="F50" s="121">
        <v>1009</v>
      </c>
      <c r="G50" s="121">
        <v>1512</v>
      </c>
      <c r="H50" s="121">
        <v>1664</v>
      </c>
      <c r="I50" s="121">
        <v>944</v>
      </c>
      <c r="J50" s="121">
        <v>1012</v>
      </c>
      <c r="K50" s="68" t="s">
        <v>78</v>
      </c>
    </row>
    <row r="51" spans="1:11" ht="10.5">
      <c r="A51" s="65" t="s">
        <v>49</v>
      </c>
      <c r="B51" s="70" t="s">
        <v>25</v>
      </c>
      <c r="C51" s="121">
        <v>1381</v>
      </c>
      <c r="D51" s="121">
        <v>1502</v>
      </c>
      <c r="E51" s="121">
        <v>1024</v>
      </c>
      <c r="F51" s="121">
        <v>912</v>
      </c>
      <c r="G51" s="121">
        <v>1257</v>
      </c>
      <c r="H51" s="121">
        <v>820</v>
      </c>
      <c r="I51" s="121">
        <v>901</v>
      </c>
      <c r="J51" s="121">
        <v>738</v>
      </c>
      <c r="K51" s="129" t="s">
        <v>27</v>
      </c>
    </row>
    <row r="52" spans="1:11" ht="10.5">
      <c r="A52" s="72" t="s">
        <v>50</v>
      </c>
      <c r="B52" s="75" t="s">
        <v>63</v>
      </c>
      <c r="C52" s="121">
        <v>3272</v>
      </c>
      <c r="D52" s="121">
        <v>1976</v>
      </c>
      <c r="E52" s="121">
        <v>1584</v>
      </c>
      <c r="F52" s="121">
        <v>1032</v>
      </c>
      <c r="G52" s="121">
        <v>1707</v>
      </c>
      <c r="H52" s="121">
        <v>1111</v>
      </c>
      <c r="I52" s="121">
        <v>961</v>
      </c>
      <c r="J52" s="121">
        <v>876</v>
      </c>
      <c r="K52" s="74" t="s">
        <v>79</v>
      </c>
    </row>
    <row r="53" spans="1:11" ht="10.5">
      <c r="A53" s="72" t="s">
        <v>51</v>
      </c>
      <c r="B53" s="75" t="s">
        <v>64</v>
      </c>
      <c r="C53" s="121">
        <v>1892</v>
      </c>
      <c r="D53" s="121">
        <v>1303</v>
      </c>
      <c r="E53" s="121">
        <v>914</v>
      </c>
      <c r="F53" s="121">
        <v>1054</v>
      </c>
      <c r="G53" s="121">
        <v>1470</v>
      </c>
      <c r="H53" s="121">
        <v>865</v>
      </c>
      <c r="I53" s="121">
        <v>820</v>
      </c>
      <c r="J53" s="121">
        <v>842</v>
      </c>
      <c r="K53" s="74" t="s">
        <v>80</v>
      </c>
    </row>
    <row r="54" spans="1:11" ht="10.5">
      <c r="A54" s="72" t="s">
        <v>52</v>
      </c>
      <c r="B54" s="73" t="s">
        <v>65</v>
      </c>
      <c r="C54" s="121">
        <v>2011</v>
      </c>
      <c r="D54" s="121">
        <v>1502</v>
      </c>
      <c r="E54" s="121">
        <v>1237</v>
      </c>
      <c r="F54" s="121">
        <v>1128</v>
      </c>
      <c r="G54" s="121">
        <v>982</v>
      </c>
      <c r="H54" s="121">
        <v>1102</v>
      </c>
      <c r="I54" s="121" t="s">
        <v>94</v>
      </c>
      <c r="J54" s="121">
        <v>1303</v>
      </c>
      <c r="K54" s="74" t="s">
        <v>81</v>
      </c>
    </row>
    <row r="55" spans="1:11" ht="5.25" customHeight="1">
      <c r="A55" s="7"/>
      <c r="C55" s="25"/>
      <c r="D55" s="25"/>
      <c r="E55" s="25"/>
      <c r="F55" s="25"/>
      <c r="G55" s="25"/>
      <c r="H55" s="25"/>
      <c r="I55" s="25"/>
      <c r="J55" s="25"/>
      <c r="K55" s="55"/>
    </row>
    <row r="56" spans="1:11" ht="10.5">
      <c r="A56" s="7"/>
      <c r="B56" s="85"/>
      <c r="C56" s="81"/>
      <c r="D56" s="81"/>
      <c r="E56" s="81"/>
      <c r="F56" s="81"/>
      <c r="G56" s="81"/>
      <c r="H56" s="81"/>
      <c r="I56" s="81"/>
      <c r="J56" s="81"/>
      <c r="K56" s="55"/>
    </row>
    <row r="57" spans="1:11" ht="11.25" customHeight="1">
      <c r="A57" s="198"/>
      <c r="B57" s="198"/>
      <c r="C57" s="198"/>
      <c r="D57" s="198"/>
      <c r="E57" s="198"/>
      <c r="F57" s="198"/>
      <c r="G57" s="198"/>
      <c r="H57" s="198"/>
      <c r="I57" s="198"/>
      <c r="J57" s="198"/>
      <c r="K57" s="198"/>
    </row>
    <row r="58" spans="1:10" ht="10.5">
      <c r="A58" s="25"/>
      <c r="C58" s="25"/>
      <c r="D58" s="25"/>
      <c r="E58" s="25"/>
      <c r="F58" s="25"/>
      <c r="G58" s="25"/>
      <c r="H58" s="25"/>
      <c r="I58" s="25"/>
      <c r="J58" s="25"/>
    </row>
    <row r="59" spans="1:10" ht="10.5">
      <c r="A59" s="25"/>
      <c r="C59" s="25"/>
      <c r="D59" s="25"/>
      <c r="E59" s="25"/>
      <c r="F59" s="25"/>
      <c r="G59" s="25"/>
      <c r="H59" s="25"/>
      <c r="I59" s="25"/>
      <c r="J59" s="25"/>
    </row>
    <row r="60" spans="1:10" ht="10.5">
      <c r="A60" s="25"/>
      <c r="C60" s="25"/>
      <c r="D60" s="25"/>
      <c r="E60" s="25"/>
      <c r="F60" s="25"/>
      <c r="G60" s="25"/>
      <c r="H60" s="25"/>
      <c r="I60" s="25"/>
      <c r="J60" s="25"/>
    </row>
    <row r="61" spans="1:10" ht="10.5">
      <c r="A61" s="25"/>
      <c r="C61" s="25"/>
      <c r="D61" s="25"/>
      <c r="E61" s="25"/>
      <c r="F61" s="25"/>
      <c r="G61" s="25"/>
      <c r="H61" s="25"/>
      <c r="I61" s="25"/>
      <c r="J61" s="25"/>
    </row>
    <row r="62" spans="1:10" ht="10.5">
      <c r="A62" s="25"/>
      <c r="C62" s="25"/>
      <c r="D62" s="25"/>
      <c r="E62" s="25"/>
      <c r="F62" s="25"/>
      <c r="G62" s="25"/>
      <c r="H62" s="25"/>
      <c r="I62" s="25"/>
      <c r="J62" s="25"/>
    </row>
    <row r="63" spans="1:10" ht="10.5">
      <c r="A63" s="25"/>
      <c r="C63" s="25"/>
      <c r="D63" s="25"/>
      <c r="E63" s="25"/>
      <c r="F63" s="25"/>
      <c r="G63" s="25"/>
      <c r="H63" s="25"/>
      <c r="I63" s="25"/>
      <c r="J63" s="25"/>
    </row>
    <row r="64" spans="1:10" ht="10.5">
      <c r="A64" s="25"/>
      <c r="C64" s="25"/>
      <c r="D64" s="25"/>
      <c r="E64" s="25"/>
      <c r="F64" s="25"/>
      <c r="G64" s="25"/>
      <c r="H64" s="25"/>
      <c r="I64" s="25"/>
      <c r="J64" s="25"/>
    </row>
    <row r="65" spans="1:10" ht="10.5">
      <c r="A65" s="25"/>
      <c r="C65" s="25"/>
      <c r="D65" s="25"/>
      <c r="E65" s="25"/>
      <c r="F65" s="25"/>
      <c r="G65" s="25"/>
      <c r="H65" s="25"/>
      <c r="I65" s="25"/>
      <c r="J65" s="25"/>
    </row>
    <row r="66" spans="1:10" ht="10.5">
      <c r="A66" s="25"/>
      <c r="C66" s="25"/>
      <c r="D66" s="25"/>
      <c r="E66" s="25"/>
      <c r="F66" s="25"/>
      <c r="G66" s="25"/>
      <c r="H66" s="25"/>
      <c r="I66" s="25"/>
      <c r="J66" s="25"/>
    </row>
    <row r="67" spans="1:10" ht="10.5">
      <c r="A67" s="25"/>
      <c r="C67" s="25"/>
      <c r="D67" s="25"/>
      <c r="E67" s="25"/>
      <c r="F67" s="25"/>
      <c r="G67" s="25"/>
      <c r="H67" s="25"/>
      <c r="I67" s="25"/>
      <c r="J67" s="25"/>
    </row>
    <row r="68" spans="1:10" ht="10.5">
      <c r="A68" s="25"/>
      <c r="C68" s="25"/>
      <c r="D68" s="25"/>
      <c r="E68" s="25"/>
      <c r="F68" s="25"/>
      <c r="G68" s="25"/>
      <c r="H68" s="25"/>
      <c r="I68" s="25"/>
      <c r="J68" s="25"/>
    </row>
    <row r="69" spans="1:10" ht="10.5">
      <c r="A69" s="25"/>
      <c r="C69" s="25"/>
      <c r="D69" s="25"/>
      <c r="E69" s="25"/>
      <c r="F69" s="25"/>
      <c r="G69" s="25"/>
      <c r="H69" s="25"/>
      <c r="I69" s="25"/>
      <c r="J69" s="25"/>
    </row>
    <row r="70" spans="1:10" ht="10.5">
      <c r="A70" s="25"/>
      <c r="C70" s="25"/>
      <c r="D70" s="25"/>
      <c r="E70" s="25"/>
      <c r="F70" s="25"/>
      <c r="G70" s="25"/>
      <c r="H70" s="25"/>
      <c r="I70" s="25"/>
      <c r="J70" s="25"/>
    </row>
    <row r="71" spans="1:10" ht="10.5">
      <c r="A71" s="25"/>
      <c r="C71" s="25"/>
      <c r="D71" s="25"/>
      <c r="E71" s="25"/>
      <c r="F71" s="25"/>
      <c r="G71" s="25"/>
      <c r="H71" s="25"/>
      <c r="I71" s="25"/>
      <c r="J71" s="25"/>
    </row>
    <row r="72" spans="1:10" ht="10.5">
      <c r="A72" s="25"/>
      <c r="C72" s="25"/>
      <c r="D72" s="25"/>
      <c r="E72" s="25"/>
      <c r="F72" s="25"/>
      <c r="G72" s="25"/>
      <c r="H72" s="25"/>
      <c r="I72" s="25"/>
      <c r="J72" s="25"/>
    </row>
    <row r="73" spans="1:10" ht="10.5">
      <c r="A73" s="25"/>
      <c r="C73" s="25"/>
      <c r="D73" s="25"/>
      <c r="E73" s="25"/>
      <c r="F73" s="25"/>
      <c r="G73" s="25"/>
      <c r="H73" s="25"/>
      <c r="I73" s="25"/>
      <c r="J73" s="25"/>
    </row>
    <row r="74" s="25" customFormat="1" ht="10.5">
      <c r="B74" s="6"/>
    </row>
    <row r="75" s="25" customFormat="1" ht="10.5">
      <c r="B75" s="6"/>
    </row>
    <row r="76" s="25" customFormat="1" ht="10.5">
      <c r="B76" s="6"/>
    </row>
    <row r="77" s="25" customFormat="1" ht="10.5">
      <c r="B77" s="6"/>
    </row>
    <row r="78" s="25" customFormat="1" ht="10.5">
      <c r="B78" s="6"/>
    </row>
    <row r="79" s="25" customFormat="1" ht="10.5">
      <c r="B79" s="6"/>
    </row>
    <row r="80" s="25" customFormat="1" ht="10.5">
      <c r="B80" s="6"/>
    </row>
    <row r="81" s="25" customFormat="1" ht="10.5">
      <c r="B81" s="6"/>
    </row>
    <row r="82" s="25" customFormat="1" ht="10.5">
      <c r="B82" s="6"/>
    </row>
    <row r="83" s="25" customFormat="1" ht="10.5">
      <c r="B83" s="6"/>
    </row>
    <row r="84" s="25" customFormat="1" ht="10.5">
      <c r="B84" s="6"/>
    </row>
    <row r="85" s="25" customFormat="1" ht="10.5">
      <c r="B85" s="6"/>
    </row>
    <row r="86" s="25" customFormat="1" ht="10.5">
      <c r="B86" s="6"/>
    </row>
    <row r="87" s="25" customFormat="1" ht="10.5">
      <c r="B87" s="6"/>
    </row>
    <row r="88" s="25" customFormat="1" ht="10.5">
      <c r="B88" s="6"/>
    </row>
    <row r="89" s="25" customFormat="1" ht="10.5">
      <c r="B89" s="6"/>
    </row>
    <row r="90" s="25" customFormat="1" ht="10.5">
      <c r="B90" s="6"/>
    </row>
    <row r="91" s="25" customFormat="1" ht="10.5">
      <c r="B91" s="6"/>
    </row>
    <row r="92" s="25" customFormat="1" ht="10.5">
      <c r="B92" s="6"/>
    </row>
    <row r="93" s="25" customFormat="1" ht="10.5">
      <c r="B93" s="6"/>
    </row>
    <row r="94" s="25" customFormat="1" ht="10.5">
      <c r="B94" s="6"/>
    </row>
    <row r="95" s="25" customFormat="1" ht="10.5">
      <c r="B95" s="6"/>
    </row>
    <row r="96" s="25" customFormat="1" ht="10.5">
      <c r="B96" s="6"/>
    </row>
    <row r="97" s="25" customFormat="1" ht="10.5">
      <c r="B97" s="6"/>
    </row>
    <row r="98" s="25" customFormat="1" ht="10.5">
      <c r="B98" s="6"/>
    </row>
    <row r="99" s="25" customFormat="1" ht="10.5">
      <c r="B99" s="6"/>
    </row>
    <row r="100" s="25" customFormat="1" ht="10.5">
      <c r="B100" s="6"/>
    </row>
    <row r="101" s="25" customFormat="1" ht="10.5">
      <c r="B101" s="6"/>
    </row>
    <row r="102" s="25" customFormat="1" ht="10.5">
      <c r="B102" s="6"/>
    </row>
    <row r="103" s="25" customFormat="1" ht="10.5">
      <c r="B103" s="6"/>
    </row>
    <row r="104" s="25" customFormat="1" ht="10.5">
      <c r="B104" s="6"/>
    </row>
    <row r="105" s="25" customFormat="1" ht="10.5">
      <c r="B105" s="6"/>
    </row>
    <row r="106" s="25" customFormat="1" ht="10.5">
      <c r="B106" s="6"/>
    </row>
    <row r="107" s="25" customFormat="1" ht="10.5">
      <c r="B107" s="6"/>
    </row>
    <row r="108" s="25" customFormat="1" ht="10.5">
      <c r="B108" s="6"/>
    </row>
    <row r="109" s="25" customFormat="1" ht="10.5">
      <c r="B109" s="6"/>
    </row>
    <row r="110" s="25" customFormat="1" ht="10.5">
      <c r="B110" s="6"/>
    </row>
    <row r="111" s="25" customFormat="1" ht="10.5">
      <c r="B111" s="6"/>
    </row>
    <row r="112" s="25" customFormat="1" ht="10.5">
      <c r="B112" s="6"/>
    </row>
    <row r="113" s="25" customFormat="1" ht="10.5">
      <c r="B113" s="6"/>
    </row>
    <row r="114" s="25" customFormat="1" ht="10.5">
      <c r="B114" s="6"/>
    </row>
    <row r="115" s="25" customFormat="1" ht="10.5">
      <c r="B115" s="6"/>
    </row>
    <row r="116" s="25" customFormat="1" ht="10.5">
      <c r="B116" s="6"/>
    </row>
    <row r="117" s="25" customFormat="1" ht="10.5">
      <c r="B117" s="6"/>
    </row>
    <row r="118" s="25" customFormat="1" ht="10.5">
      <c r="B118" s="6"/>
    </row>
    <row r="119" s="25" customFormat="1" ht="10.5">
      <c r="B119" s="6"/>
    </row>
    <row r="120" s="25" customFormat="1" ht="10.5">
      <c r="B120" s="6"/>
    </row>
    <row r="121" s="25" customFormat="1" ht="10.5">
      <c r="B121" s="6"/>
    </row>
    <row r="122" s="25" customFormat="1" ht="10.5">
      <c r="B122" s="6"/>
    </row>
    <row r="123" s="25" customFormat="1" ht="10.5">
      <c r="B123" s="6"/>
    </row>
    <row r="124" s="25" customFormat="1" ht="10.5">
      <c r="B124" s="6"/>
    </row>
    <row r="125" s="25" customFormat="1" ht="10.5">
      <c r="B125" s="6"/>
    </row>
  </sheetData>
  <sheetProtection/>
  <mergeCells count="9">
    <mergeCell ref="A57:K57"/>
    <mergeCell ref="A31:B32"/>
    <mergeCell ref="K3:K4"/>
    <mergeCell ref="K31:K32"/>
    <mergeCell ref="A1:K1"/>
    <mergeCell ref="A2:K2"/>
    <mergeCell ref="A29:K29"/>
    <mergeCell ref="A30:K30"/>
    <mergeCell ref="A3:B4"/>
  </mergeCells>
  <printOptions horizontalCentered="1"/>
  <pageMargins left="0.5905511811023623" right="0.5905511811023623" top="0.3937007874015748" bottom="0.3937007874015748" header="0" footer="0.7874015748031497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selection activeCell="P11" sqref="P11"/>
    </sheetView>
  </sheetViews>
  <sheetFormatPr defaultColWidth="9.140625" defaultRowHeight="12.75"/>
  <cols>
    <col min="1" max="1" width="10.00390625" style="0" customWidth="1"/>
  </cols>
  <sheetData>
    <row r="1" spans="1:12" s="110" customFormat="1" ht="11.25">
      <c r="A1" s="205" t="s">
        <v>250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</row>
    <row r="2" s="110" customFormat="1" ht="12" thickBot="1">
      <c r="A2" s="111" t="s">
        <v>251</v>
      </c>
    </row>
    <row r="3" spans="1:12" ht="31.5" thickTop="1">
      <c r="A3" s="104"/>
      <c r="B3" s="105" t="s">
        <v>190</v>
      </c>
      <c r="C3" s="106" t="s">
        <v>191</v>
      </c>
      <c r="D3" s="106" t="s">
        <v>192</v>
      </c>
      <c r="E3" s="106" t="s">
        <v>193</v>
      </c>
      <c r="F3" s="106" t="s">
        <v>194</v>
      </c>
      <c r="G3" s="106" t="s">
        <v>195</v>
      </c>
      <c r="H3" s="106" t="s">
        <v>196</v>
      </c>
      <c r="I3" s="106" t="s">
        <v>197</v>
      </c>
      <c r="J3" s="106" t="s">
        <v>198</v>
      </c>
      <c r="K3" s="106" t="s">
        <v>199</v>
      </c>
      <c r="L3" s="107" t="s">
        <v>200</v>
      </c>
    </row>
    <row r="4" spans="1:12" ht="6" customHeight="1">
      <c r="A4" s="108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</row>
    <row r="5" spans="1:13" ht="22.5">
      <c r="A5" s="112" t="s">
        <v>201</v>
      </c>
      <c r="B5" s="113">
        <v>3155</v>
      </c>
      <c r="C5" s="113">
        <v>64485</v>
      </c>
      <c r="D5" s="113">
        <v>47286</v>
      </c>
      <c r="E5" s="113">
        <v>36405</v>
      </c>
      <c r="F5" s="113">
        <v>35307</v>
      </c>
      <c r="G5" s="113">
        <v>35881</v>
      </c>
      <c r="H5" s="113">
        <v>52511</v>
      </c>
      <c r="I5" s="113">
        <v>24783</v>
      </c>
      <c r="J5" s="113">
        <v>12653</v>
      </c>
      <c r="K5" s="113">
        <v>10719</v>
      </c>
      <c r="L5" s="113">
        <v>12634</v>
      </c>
      <c r="M5" s="115"/>
    </row>
    <row r="6" spans="1:12" ht="29.25" customHeight="1">
      <c r="A6" s="112" t="s">
        <v>202</v>
      </c>
      <c r="B6" s="114">
        <v>0.9</v>
      </c>
      <c r="C6" s="114">
        <v>19.3</v>
      </c>
      <c r="D6" s="114">
        <v>14.1</v>
      </c>
      <c r="E6" s="114">
        <v>10.8</v>
      </c>
      <c r="F6" s="114">
        <v>10.5</v>
      </c>
      <c r="G6" s="114">
        <v>10.7</v>
      </c>
      <c r="H6" s="114">
        <v>15.6</v>
      </c>
      <c r="I6" s="114">
        <v>7.4</v>
      </c>
      <c r="J6" s="114">
        <v>3.8</v>
      </c>
      <c r="K6" s="114">
        <v>3.2</v>
      </c>
      <c r="L6" s="114">
        <v>3.7</v>
      </c>
    </row>
  </sheetData>
  <sheetProtection/>
  <mergeCells count="1">
    <mergeCell ref="A1:L1"/>
  </mergeCells>
  <printOptions horizontalCentered="1"/>
  <pageMargins left="0.590551181102362" right="0.590551181102362" top="0.393700787401575" bottom="0.393700787401575" header="0" footer="0.78740157480315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I13" sqref="I13"/>
    </sheetView>
  </sheetViews>
  <sheetFormatPr defaultColWidth="9.140625" defaultRowHeight="12.75"/>
  <cols>
    <col min="1" max="1" width="3.7109375" style="173" customWidth="1"/>
    <col min="2" max="2" width="42.57421875" style="173" customWidth="1"/>
    <col min="3" max="4" width="11.28125" style="165" customWidth="1"/>
    <col min="5" max="5" width="42.57421875" style="165" customWidth="1"/>
    <col min="6" max="16384" width="8.7109375" style="165" customWidth="1"/>
  </cols>
  <sheetData>
    <row r="1" spans="1:8" ht="27" customHeight="1">
      <c r="A1" s="214" t="s">
        <v>275</v>
      </c>
      <c r="B1" s="214"/>
      <c r="C1" s="214"/>
      <c r="D1" s="214"/>
      <c r="E1" s="214"/>
      <c r="F1" s="164"/>
      <c r="G1" s="174"/>
      <c r="H1" s="174"/>
    </row>
    <row r="2" spans="1:5" ht="25.5" customHeight="1">
      <c r="A2" s="206" t="s">
        <v>92</v>
      </c>
      <c r="B2" s="207"/>
      <c r="C2" s="210" t="s">
        <v>273</v>
      </c>
      <c r="D2" s="211"/>
      <c r="E2" s="212" t="s">
        <v>93</v>
      </c>
    </row>
    <row r="3" spans="1:5" ht="21.75" customHeight="1">
      <c r="A3" s="208"/>
      <c r="B3" s="209"/>
      <c r="C3" s="179" t="s">
        <v>274</v>
      </c>
      <c r="D3" s="179" t="s">
        <v>272</v>
      </c>
      <c r="E3" s="213"/>
    </row>
    <row r="4" spans="1:5" ht="15" customHeight="1">
      <c r="A4" s="166"/>
      <c r="B4" s="167" t="s">
        <v>268</v>
      </c>
      <c r="C4" s="168">
        <v>938</v>
      </c>
      <c r="D4" s="177">
        <v>938</v>
      </c>
      <c r="E4" s="175" t="s">
        <v>270</v>
      </c>
    </row>
    <row r="5" spans="1:5" ht="12" customHeight="1">
      <c r="A5" s="169" t="s">
        <v>8</v>
      </c>
      <c r="B5" s="170" t="s">
        <v>53</v>
      </c>
      <c r="C5" s="171">
        <v>861</v>
      </c>
      <c r="D5" s="178">
        <v>830</v>
      </c>
      <c r="E5" s="176" t="s">
        <v>66</v>
      </c>
    </row>
    <row r="6" spans="1:5" ht="12" customHeight="1">
      <c r="A6" s="169" t="s">
        <v>9</v>
      </c>
      <c r="B6" s="170" t="s">
        <v>54</v>
      </c>
      <c r="C6" s="171">
        <v>1130</v>
      </c>
      <c r="D6" s="178">
        <v>849</v>
      </c>
      <c r="E6" s="176" t="s">
        <v>67</v>
      </c>
    </row>
    <row r="7" spans="1:5" ht="12" customHeight="1">
      <c r="A7" s="169" t="s">
        <v>10</v>
      </c>
      <c r="B7" s="170" t="s">
        <v>23</v>
      </c>
      <c r="C7" s="171">
        <v>751</v>
      </c>
      <c r="D7" s="178">
        <v>616</v>
      </c>
      <c r="E7" s="176" t="s">
        <v>28</v>
      </c>
    </row>
    <row r="8" spans="1:5" ht="12" customHeight="1">
      <c r="A8" s="169" t="s">
        <v>11</v>
      </c>
      <c r="B8" s="170" t="s">
        <v>217</v>
      </c>
      <c r="C8" s="171">
        <v>1658</v>
      </c>
      <c r="D8" s="178">
        <v>1705</v>
      </c>
      <c r="E8" s="176" t="s">
        <v>68</v>
      </c>
    </row>
    <row r="9" spans="1:5" ht="12" customHeight="1">
      <c r="A9" s="169" t="s">
        <v>12</v>
      </c>
      <c r="B9" s="170" t="s">
        <v>216</v>
      </c>
      <c r="C9" s="171">
        <v>914</v>
      </c>
      <c r="D9" s="178">
        <v>1012</v>
      </c>
      <c r="E9" s="176" t="s">
        <v>69</v>
      </c>
    </row>
    <row r="10" spans="1:5" ht="12" customHeight="1">
      <c r="A10" s="169" t="s">
        <v>13</v>
      </c>
      <c r="B10" s="170" t="s">
        <v>24</v>
      </c>
      <c r="C10" s="171">
        <v>642</v>
      </c>
      <c r="D10" s="178">
        <v>702</v>
      </c>
      <c r="E10" s="176" t="s">
        <v>47</v>
      </c>
    </row>
    <row r="11" spans="1:5" ht="12" customHeight="1">
      <c r="A11" s="169" t="s">
        <v>14</v>
      </c>
      <c r="B11" s="170" t="s">
        <v>55</v>
      </c>
      <c r="C11" s="171">
        <v>732</v>
      </c>
      <c r="D11" s="178">
        <v>641</v>
      </c>
      <c r="E11" s="176" t="s">
        <v>70</v>
      </c>
    </row>
    <row r="12" spans="1:5" ht="12" customHeight="1">
      <c r="A12" s="169" t="s">
        <v>15</v>
      </c>
      <c r="B12" s="170" t="s">
        <v>56</v>
      </c>
      <c r="C12" s="171">
        <v>852</v>
      </c>
      <c r="D12" s="178">
        <v>1019</v>
      </c>
      <c r="E12" s="176" t="s">
        <v>71</v>
      </c>
    </row>
    <row r="13" spans="1:5" ht="12" customHeight="1">
      <c r="A13" s="169" t="s">
        <v>16</v>
      </c>
      <c r="B13" s="170" t="s">
        <v>269</v>
      </c>
      <c r="C13" s="171">
        <v>630</v>
      </c>
      <c r="D13" s="178">
        <v>621</v>
      </c>
      <c r="E13" s="176" t="s">
        <v>72</v>
      </c>
    </row>
    <row r="14" spans="1:5" ht="12" customHeight="1">
      <c r="A14" s="169" t="s">
        <v>22</v>
      </c>
      <c r="B14" s="170" t="s">
        <v>57</v>
      </c>
      <c r="C14" s="171">
        <v>1349</v>
      </c>
      <c r="D14" s="178">
        <v>1279</v>
      </c>
      <c r="E14" s="176" t="s">
        <v>73</v>
      </c>
    </row>
    <row r="15" spans="1:5" ht="12" customHeight="1">
      <c r="A15" s="169" t="s">
        <v>17</v>
      </c>
      <c r="B15" s="170" t="s">
        <v>58</v>
      </c>
      <c r="C15" s="171">
        <v>1859</v>
      </c>
      <c r="D15" s="178">
        <v>1508</v>
      </c>
      <c r="E15" s="176" t="s">
        <v>74</v>
      </c>
    </row>
    <row r="16" spans="1:5" ht="12" customHeight="1">
      <c r="A16" s="169" t="s">
        <v>18</v>
      </c>
      <c r="B16" s="170" t="s">
        <v>59</v>
      </c>
      <c r="C16" s="171">
        <v>772</v>
      </c>
      <c r="D16" s="178">
        <v>701</v>
      </c>
      <c r="E16" s="176" t="s">
        <v>75</v>
      </c>
    </row>
    <row r="17" spans="1:5" ht="12" customHeight="1">
      <c r="A17" s="169" t="s">
        <v>19</v>
      </c>
      <c r="B17" s="170" t="s">
        <v>60</v>
      </c>
      <c r="C17" s="171">
        <v>1060</v>
      </c>
      <c r="D17" s="178">
        <v>1110</v>
      </c>
      <c r="E17" s="176" t="s">
        <v>76</v>
      </c>
    </row>
    <row r="18" spans="1:5" ht="12" customHeight="1">
      <c r="A18" s="169" t="s">
        <v>20</v>
      </c>
      <c r="B18" s="170" t="s">
        <v>61</v>
      </c>
      <c r="C18" s="171">
        <v>504</v>
      </c>
      <c r="D18" s="178">
        <v>765</v>
      </c>
      <c r="E18" s="176" t="s">
        <v>77</v>
      </c>
    </row>
    <row r="19" spans="1:5" ht="12" customHeight="1">
      <c r="A19" s="169" t="s">
        <v>21</v>
      </c>
      <c r="B19" s="170" t="s">
        <v>62</v>
      </c>
      <c r="C19" s="171">
        <v>1370</v>
      </c>
      <c r="D19" s="178">
        <v>1317</v>
      </c>
      <c r="E19" s="176" t="s">
        <v>78</v>
      </c>
    </row>
    <row r="20" spans="1:5" ht="12" customHeight="1">
      <c r="A20" s="169" t="s">
        <v>49</v>
      </c>
      <c r="B20" s="170" t="s">
        <v>25</v>
      </c>
      <c r="C20" s="171">
        <v>782</v>
      </c>
      <c r="D20" s="178">
        <v>886</v>
      </c>
      <c r="E20" s="176" t="s">
        <v>27</v>
      </c>
    </row>
    <row r="21" spans="1:5" ht="12" customHeight="1">
      <c r="A21" s="169" t="s">
        <v>50</v>
      </c>
      <c r="B21" s="170" t="s">
        <v>63</v>
      </c>
      <c r="C21" s="171">
        <v>1488</v>
      </c>
      <c r="D21" s="178">
        <v>1268</v>
      </c>
      <c r="E21" s="176" t="s">
        <v>79</v>
      </c>
    </row>
    <row r="22" spans="1:5" ht="12" customHeight="1">
      <c r="A22" s="169" t="s">
        <v>51</v>
      </c>
      <c r="B22" s="170" t="s">
        <v>64</v>
      </c>
      <c r="C22" s="171">
        <v>897</v>
      </c>
      <c r="D22" s="178">
        <v>600</v>
      </c>
      <c r="E22" s="176" t="s">
        <v>80</v>
      </c>
    </row>
    <row r="23" spans="1:5" ht="11.25">
      <c r="A23" s="169" t="s">
        <v>52</v>
      </c>
      <c r="B23" s="170" t="s">
        <v>65</v>
      </c>
      <c r="C23" s="171">
        <v>1001</v>
      </c>
      <c r="D23" s="178">
        <v>1130</v>
      </c>
      <c r="E23" s="176" t="s">
        <v>81</v>
      </c>
    </row>
    <row r="24" spans="1:4" ht="11.25">
      <c r="A24" s="169"/>
      <c r="B24" s="172"/>
      <c r="C24" s="171"/>
      <c r="D24" s="171"/>
    </row>
  </sheetData>
  <sheetProtection/>
  <mergeCells count="4">
    <mergeCell ref="A2:B3"/>
    <mergeCell ref="C2:D2"/>
    <mergeCell ref="E2:E3"/>
    <mergeCell ref="A1:E1"/>
  </mergeCells>
  <printOptions horizontalCentered="1"/>
  <pageMargins left="0.7" right="0.7" top="0.75" bottom="0.75" header="0.3" footer="0.3"/>
  <pageSetup horizontalDpi="600" verticalDpi="600" orientation="portrait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0"/>
  <sheetViews>
    <sheetView zoomScalePageLayoutView="0" workbookViewId="0" topLeftCell="A1">
      <selection activeCell="P6" sqref="P6"/>
    </sheetView>
  </sheetViews>
  <sheetFormatPr defaultColWidth="17.57421875" defaultRowHeight="12.75"/>
  <cols>
    <col min="1" max="1" width="26.140625" style="6" customWidth="1"/>
    <col min="2" max="2" width="7.00390625" style="32" bestFit="1" customWidth="1"/>
    <col min="3" max="3" width="6.57421875" style="6" bestFit="1" customWidth="1"/>
    <col min="4" max="4" width="6.8515625" style="6" bestFit="1" customWidth="1"/>
    <col min="5" max="5" width="7.421875" style="6" bestFit="1" customWidth="1"/>
    <col min="6" max="6" width="6.421875" style="6" bestFit="1" customWidth="1"/>
    <col min="7" max="7" width="5.57421875" style="6" bestFit="1" customWidth="1"/>
    <col min="8" max="9" width="6.57421875" style="6" bestFit="1" customWidth="1"/>
    <col min="10" max="11" width="6.421875" style="6" bestFit="1" customWidth="1"/>
    <col min="12" max="12" width="7.57421875" style="6" customWidth="1"/>
    <col min="13" max="13" width="6.421875" style="6" customWidth="1"/>
    <col min="14" max="16384" width="17.57421875" style="6" customWidth="1"/>
  </cols>
  <sheetData>
    <row r="1" spans="1:13" s="110" customFormat="1" ht="15.75" customHeight="1">
      <c r="A1" s="183" t="s">
        <v>252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</row>
    <row r="2" spans="1:13" s="110" customFormat="1" ht="12" customHeight="1">
      <c r="A2" s="215" t="s">
        <v>253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</row>
    <row r="3" spans="1:12" ht="27" customHeight="1">
      <c r="A3" s="8"/>
      <c r="B3" s="1" t="s">
        <v>0</v>
      </c>
      <c r="C3" s="216" t="s">
        <v>189</v>
      </c>
      <c r="D3" s="217"/>
      <c r="E3" s="217"/>
      <c r="F3" s="1" t="s">
        <v>1</v>
      </c>
      <c r="G3" s="1" t="s">
        <v>2</v>
      </c>
      <c r="H3" s="1" t="s">
        <v>3</v>
      </c>
      <c r="I3" s="1" t="s">
        <v>4</v>
      </c>
      <c r="J3" s="1" t="s">
        <v>5</v>
      </c>
      <c r="K3" s="1" t="s">
        <v>6</v>
      </c>
      <c r="L3" s="4" t="s">
        <v>7</v>
      </c>
    </row>
    <row r="4" spans="1:12" ht="41.25" customHeight="1">
      <c r="A4" s="9"/>
      <c r="B4" s="2" t="s">
        <v>29</v>
      </c>
      <c r="C4" s="103" t="s">
        <v>204</v>
      </c>
      <c r="D4" s="99" t="s">
        <v>205</v>
      </c>
      <c r="E4" s="99" t="s">
        <v>206</v>
      </c>
      <c r="F4" s="2" t="s">
        <v>30</v>
      </c>
      <c r="G4" s="3" t="s">
        <v>31</v>
      </c>
      <c r="H4" s="3" t="s">
        <v>32</v>
      </c>
      <c r="I4" s="3" t="s">
        <v>33</v>
      </c>
      <c r="J4" s="2" t="s">
        <v>34</v>
      </c>
      <c r="K4" s="3" t="s">
        <v>35</v>
      </c>
      <c r="L4" s="5" t="s">
        <v>36</v>
      </c>
    </row>
    <row r="5" ht="7.5" customHeight="1">
      <c r="A5" s="10"/>
    </row>
    <row r="6" spans="1:12" s="14" customFormat="1" ht="12.75" customHeight="1">
      <c r="A6" s="42" t="s">
        <v>184</v>
      </c>
      <c r="B6" s="41">
        <f>SUM(C6,F6:L6)</f>
        <v>463451</v>
      </c>
      <c r="C6" s="43">
        <f aca="true" t="shared" si="0" ref="C6:L6">SUM(C8,C9,C10,C11,C12,C13,C14,C15,C16,C17)</f>
        <v>111560</v>
      </c>
      <c r="D6" s="43">
        <f t="shared" si="0"/>
        <v>3087</v>
      </c>
      <c r="E6" s="43">
        <f t="shared" si="0"/>
        <v>5710</v>
      </c>
      <c r="F6" s="43">
        <f t="shared" si="0"/>
        <v>16325</v>
      </c>
      <c r="G6" s="43">
        <f t="shared" si="0"/>
        <v>223723</v>
      </c>
      <c r="H6" s="43">
        <f t="shared" si="0"/>
        <v>6045</v>
      </c>
      <c r="I6" s="43">
        <f t="shared" si="0"/>
        <v>5121</v>
      </c>
      <c r="J6" s="43">
        <f t="shared" si="0"/>
        <v>72965</v>
      </c>
      <c r="K6" s="43">
        <f t="shared" si="0"/>
        <v>6049</v>
      </c>
      <c r="L6" s="43">
        <f t="shared" si="0"/>
        <v>21663</v>
      </c>
    </row>
    <row r="7" spans="1:12" s="17" customFormat="1" ht="6.75" customHeight="1">
      <c r="A7" s="15"/>
      <c r="B7" s="13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1:12" s="17" customFormat="1" ht="13.5" customHeight="1">
      <c r="A8" s="24" t="s">
        <v>174</v>
      </c>
      <c r="B8" s="41">
        <f aca="true" t="shared" si="1" ref="B8:B17">SUM(C8,F8:L8)</f>
        <v>31606</v>
      </c>
      <c r="C8" s="35">
        <v>5958</v>
      </c>
      <c r="D8" s="35">
        <v>133</v>
      </c>
      <c r="E8" s="35">
        <v>201</v>
      </c>
      <c r="F8" s="35">
        <v>1331</v>
      </c>
      <c r="G8" s="35">
        <v>17552</v>
      </c>
      <c r="H8" s="35">
        <v>679</v>
      </c>
      <c r="I8" s="35">
        <v>194</v>
      </c>
      <c r="J8" s="35">
        <v>3798</v>
      </c>
      <c r="K8" s="35">
        <v>169</v>
      </c>
      <c r="L8" s="35">
        <v>1925</v>
      </c>
    </row>
    <row r="9" spans="1:12" s="21" customFormat="1" ht="13.5" customHeight="1">
      <c r="A9" s="40" t="s">
        <v>175</v>
      </c>
      <c r="B9" s="41">
        <f t="shared" si="1"/>
        <v>5488</v>
      </c>
      <c r="C9" s="35">
        <v>1014</v>
      </c>
      <c r="D9" s="35">
        <v>6</v>
      </c>
      <c r="E9" s="35">
        <v>37</v>
      </c>
      <c r="F9" s="35">
        <v>211</v>
      </c>
      <c r="G9" s="35">
        <v>3515</v>
      </c>
      <c r="H9" s="35">
        <v>85</v>
      </c>
      <c r="I9" s="35">
        <v>12</v>
      </c>
      <c r="J9" s="35">
        <v>437</v>
      </c>
      <c r="K9" s="35">
        <v>10</v>
      </c>
      <c r="L9" s="35">
        <v>204</v>
      </c>
    </row>
    <row r="10" spans="1:12" s="17" customFormat="1" ht="13.5" customHeight="1">
      <c r="A10" s="24" t="s">
        <v>176</v>
      </c>
      <c r="B10" s="41">
        <f t="shared" si="1"/>
        <v>87642</v>
      </c>
      <c r="C10" s="35">
        <v>18816</v>
      </c>
      <c r="D10" s="35">
        <v>562</v>
      </c>
      <c r="E10" s="35">
        <v>588</v>
      </c>
      <c r="F10" s="35">
        <v>1903</v>
      </c>
      <c r="G10" s="35">
        <v>41976</v>
      </c>
      <c r="H10" s="35">
        <v>872</v>
      </c>
      <c r="I10" s="35">
        <v>1200</v>
      </c>
      <c r="J10" s="35">
        <v>17348</v>
      </c>
      <c r="K10" s="35">
        <v>1112</v>
      </c>
      <c r="L10" s="35">
        <v>4415</v>
      </c>
    </row>
    <row r="11" spans="1:12" s="17" customFormat="1" ht="14.25" customHeight="1">
      <c r="A11" s="24" t="s">
        <v>177</v>
      </c>
      <c r="B11" s="41">
        <f t="shared" si="1"/>
        <v>71697</v>
      </c>
      <c r="C11" s="35">
        <v>11457</v>
      </c>
      <c r="D11" s="35">
        <v>180</v>
      </c>
      <c r="E11" s="35">
        <v>379</v>
      </c>
      <c r="F11" s="35">
        <v>2529</v>
      </c>
      <c r="G11" s="35">
        <v>32041</v>
      </c>
      <c r="H11" s="35">
        <v>776</v>
      </c>
      <c r="I11" s="35">
        <v>1468</v>
      </c>
      <c r="J11" s="35">
        <v>16842</v>
      </c>
      <c r="K11" s="35">
        <v>783</v>
      </c>
      <c r="L11" s="35">
        <v>5801</v>
      </c>
    </row>
    <row r="12" spans="1:12" ht="13.5" customHeight="1">
      <c r="A12" s="24" t="s">
        <v>178</v>
      </c>
      <c r="B12" s="41">
        <f t="shared" si="1"/>
        <v>6299</v>
      </c>
      <c r="C12" s="35">
        <v>1073</v>
      </c>
      <c r="D12" s="35">
        <v>8</v>
      </c>
      <c r="E12" s="35">
        <v>72</v>
      </c>
      <c r="F12" s="35">
        <v>123</v>
      </c>
      <c r="G12" s="35">
        <v>2896</v>
      </c>
      <c r="H12" s="35">
        <v>110</v>
      </c>
      <c r="I12" s="35">
        <v>62</v>
      </c>
      <c r="J12" s="35">
        <v>1710</v>
      </c>
      <c r="K12" s="35">
        <v>15</v>
      </c>
      <c r="L12" s="35">
        <v>310</v>
      </c>
    </row>
    <row r="13" spans="1:12" s="17" customFormat="1" ht="12.75" customHeight="1">
      <c r="A13" s="24" t="s">
        <v>179</v>
      </c>
      <c r="B13" s="41">
        <f t="shared" si="1"/>
        <v>43444</v>
      </c>
      <c r="C13" s="35">
        <v>6031</v>
      </c>
      <c r="D13" s="35">
        <v>125</v>
      </c>
      <c r="E13" s="35">
        <v>439</v>
      </c>
      <c r="F13" s="35">
        <v>1693</v>
      </c>
      <c r="G13" s="35">
        <v>19708</v>
      </c>
      <c r="H13" s="35">
        <v>633</v>
      </c>
      <c r="I13" s="35">
        <v>250</v>
      </c>
      <c r="J13" s="35">
        <v>10245</v>
      </c>
      <c r="K13" s="35">
        <v>1903</v>
      </c>
      <c r="L13" s="35">
        <v>2981</v>
      </c>
    </row>
    <row r="14" spans="1:12" s="17" customFormat="1" ht="12.75" customHeight="1">
      <c r="A14" s="24" t="s">
        <v>180</v>
      </c>
      <c r="B14" s="41">
        <f t="shared" si="1"/>
        <v>46721</v>
      </c>
      <c r="C14" s="35">
        <v>12905</v>
      </c>
      <c r="D14" s="35">
        <v>643</v>
      </c>
      <c r="E14" s="35">
        <v>548</v>
      </c>
      <c r="F14" s="35">
        <v>2736</v>
      </c>
      <c r="G14" s="35">
        <v>20052</v>
      </c>
      <c r="H14" s="35">
        <v>503</v>
      </c>
      <c r="I14" s="35">
        <v>456</v>
      </c>
      <c r="J14" s="35">
        <v>6212</v>
      </c>
      <c r="K14" s="35">
        <v>1482</v>
      </c>
      <c r="L14" s="35">
        <v>2375</v>
      </c>
    </row>
    <row r="15" spans="1:12" s="17" customFormat="1" ht="12.75" customHeight="1">
      <c r="A15" s="24" t="s">
        <v>181</v>
      </c>
      <c r="B15" s="41">
        <f t="shared" si="1"/>
        <v>17825</v>
      </c>
      <c r="C15" s="35">
        <v>3755</v>
      </c>
      <c r="D15" s="35">
        <v>15</v>
      </c>
      <c r="E15" s="35">
        <v>238</v>
      </c>
      <c r="F15" s="35">
        <v>1275</v>
      </c>
      <c r="G15" s="35">
        <v>9283</v>
      </c>
      <c r="H15" s="35">
        <v>127</v>
      </c>
      <c r="I15" s="35">
        <v>160</v>
      </c>
      <c r="J15" s="35">
        <v>2597</v>
      </c>
      <c r="K15" s="35">
        <v>29</v>
      </c>
      <c r="L15" s="35">
        <v>599</v>
      </c>
    </row>
    <row r="16" spans="1:12" s="17" customFormat="1" ht="12.75" customHeight="1">
      <c r="A16" s="24" t="s">
        <v>182</v>
      </c>
      <c r="B16" s="41">
        <f t="shared" si="1"/>
        <v>142932</v>
      </c>
      <c r="C16" s="35">
        <v>48511</v>
      </c>
      <c r="D16" s="35">
        <v>1410</v>
      </c>
      <c r="E16" s="35">
        <v>3116</v>
      </c>
      <c r="F16" s="35">
        <v>3969</v>
      </c>
      <c r="G16" s="35">
        <v>71028</v>
      </c>
      <c r="H16" s="35">
        <v>1878</v>
      </c>
      <c r="I16" s="35">
        <v>1253</v>
      </c>
      <c r="J16" s="35">
        <v>13030</v>
      </c>
      <c r="K16" s="35">
        <v>522</v>
      </c>
      <c r="L16" s="35">
        <v>2741</v>
      </c>
    </row>
    <row r="17" spans="1:12" s="17" customFormat="1" ht="12.75" customHeight="1">
      <c r="A17" s="24" t="s">
        <v>183</v>
      </c>
      <c r="B17" s="41">
        <f t="shared" si="1"/>
        <v>9797</v>
      </c>
      <c r="C17" s="35">
        <v>2040</v>
      </c>
      <c r="D17" s="35">
        <v>5</v>
      </c>
      <c r="E17" s="35">
        <v>92</v>
      </c>
      <c r="F17" s="35">
        <v>555</v>
      </c>
      <c r="G17" s="35">
        <v>5672</v>
      </c>
      <c r="H17" s="35">
        <v>382</v>
      </c>
      <c r="I17" s="35">
        <v>66</v>
      </c>
      <c r="J17" s="35">
        <v>746</v>
      </c>
      <c r="K17" s="35">
        <v>24</v>
      </c>
      <c r="L17" s="35">
        <v>312</v>
      </c>
    </row>
    <row r="18" spans="1:12" s="17" customFormat="1" ht="12.75" customHeight="1">
      <c r="A18" s="24"/>
      <c r="B18" s="44"/>
      <c r="C18" s="35"/>
      <c r="D18" s="35"/>
      <c r="E18" s="35"/>
      <c r="F18" s="35"/>
      <c r="G18" s="35"/>
      <c r="H18" s="35"/>
      <c r="I18" s="35"/>
      <c r="J18" s="35"/>
      <c r="K18" s="35"/>
      <c r="L18" s="35"/>
    </row>
    <row r="19" spans="1:12" s="139" customFormat="1" ht="12.75" customHeight="1">
      <c r="A19" s="218" t="s">
        <v>254</v>
      </c>
      <c r="B19" s="218"/>
      <c r="C19" s="218"/>
      <c r="D19" s="218"/>
      <c r="E19" s="218"/>
      <c r="F19" s="218"/>
      <c r="G19" s="218"/>
      <c r="H19" s="218"/>
      <c r="I19" s="218"/>
      <c r="J19" s="218"/>
      <c r="K19" s="218"/>
      <c r="L19" s="218"/>
    </row>
    <row r="20" spans="1:12" s="139" customFormat="1" ht="12.75" customHeight="1">
      <c r="A20" s="219" t="s">
        <v>255</v>
      </c>
      <c r="B20" s="219"/>
      <c r="C20" s="219"/>
      <c r="D20" s="219"/>
      <c r="E20" s="219"/>
      <c r="F20" s="219"/>
      <c r="G20" s="219"/>
      <c r="H20" s="219"/>
      <c r="I20" s="219"/>
      <c r="J20" s="219"/>
      <c r="K20" s="219"/>
      <c r="L20" s="219"/>
    </row>
    <row r="21" spans="1:12" ht="27" customHeight="1">
      <c r="A21" s="8"/>
      <c r="B21" s="1" t="s">
        <v>0</v>
      </c>
      <c r="C21" s="216" t="s">
        <v>189</v>
      </c>
      <c r="D21" s="217"/>
      <c r="E21" s="217"/>
      <c r="F21" s="1" t="s">
        <v>1</v>
      </c>
      <c r="G21" s="1" t="s">
        <v>2</v>
      </c>
      <c r="H21" s="1" t="s">
        <v>3</v>
      </c>
      <c r="I21" s="1" t="s">
        <v>4</v>
      </c>
      <c r="J21" s="1" t="s">
        <v>5</v>
      </c>
      <c r="K21" s="1" t="s">
        <v>6</v>
      </c>
      <c r="L21" s="4" t="s">
        <v>7</v>
      </c>
    </row>
    <row r="22" spans="1:12" ht="41.25" customHeight="1">
      <c r="A22" s="9"/>
      <c r="B22" s="2" t="s">
        <v>29</v>
      </c>
      <c r="C22" s="103" t="s">
        <v>204</v>
      </c>
      <c r="D22" s="99" t="s">
        <v>205</v>
      </c>
      <c r="E22" s="99" t="s">
        <v>206</v>
      </c>
      <c r="F22" s="2" t="s">
        <v>30</v>
      </c>
      <c r="G22" s="3" t="s">
        <v>31</v>
      </c>
      <c r="H22" s="3" t="s">
        <v>32</v>
      </c>
      <c r="I22" s="3" t="s">
        <v>33</v>
      </c>
      <c r="J22" s="2" t="s">
        <v>34</v>
      </c>
      <c r="K22" s="3" t="s">
        <v>35</v>
      </c>
      <c r="L22" s="5" t="s">
        <v>36</v>
      </c>
    </row>
    <row r="23" spans="1:12" ht="10.5">
      <c r="A23" s="10"/>
      <c r="B23" s="100"/>
      <c r="C23" s="101"/>
      <c r="D23" s="102"/>
      <c r="E23" s="102"/>
      <c r="F23" s="100"/>
      <c r="G23" s="101"/>
      <c r="H23" s="101"/>
      <c r="I23" s="101"/>
      <c r="J23" s="100"/>
      <c r="K23" s="101"/>
      <c r="L23" s="101"/>
    </row>
    <row r="24" spans="1:12" s="14" customFormat="1" ht="12.75" customHeight="1">
      <c r="A24" s="42" t="s">
        <v>184</v>
      </c>
      <c r="B24" s="41">
        <f>SUM(C24,F24:L24)</f>
        <v>195275</v>
      </c>
      <c r="C24" s="43">
        <f aca="true" t="shared" si="2" ref="C24:L24">SUM(C26,C27,C28,C29,C30,C31,C32,C33,C34,C35)</f>
        <v>62266</v>
      </c>
      <c r="D24" s="43">
        <f t="shared" si="2"/>
        <v>1386</v>
      </c>
      <c r="E24" s="43">
        <f t="shared" si="2"/>
        <v>3446</v>
      </c>
      <c r="F24" s="43">
        <f t="shared" si="2"/>
        <v>9453</v>
      </c>
      <c r="G24" s="43">
        <f t="shared" si="2"/>
        <v>87901</v>
      </c>
      <c r="H24" s="43">
        <f t="shared" si="2"/>
        <v>3245</v>
      </c>
      <c r="I24" s="43">
        <f t="shared" si="2"/>
        <v>363</v>
      </c>
      <c r="J24" s="43">
        <f t="shared" si="2"/>
        <v>20291</v>
      </c>
      <c r="K24" s="43">
        <f t="shared" si="2"/>
        <v>2219</v>
      </c>
      <c r="L24" s="43">
        <f t="shared" si="2"/>
        <v>9537</v>
      </c>
    </row>
    <row r="25" spans="1:12" s="17" customFormat="1" ht="6.75" customHeight="1">
      <c r="A25" s="15"/>
      <c r="B25" s="13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1:12" s="17" customFormat="1" ht="13.5" customHeight="1">
      <c r="A26" s="24" t="s">
        <v>174</v>
      </c>
      <c r="B26" s="41">
        <f aca="true" t="shared" si="3" ref="B26:B35">SUM(C26,F26:L26)</f>
        <v>13818</v>
      </c>
      <c r="C26" s="35">
        <v>3303</v>
      </c>
      <c r="D26" s="35">
        <v>62</v>
      </c>
      <c r="E26" s="35">
        <v>118</v>
      </c>
      <c r="F26" s="35">
        <v>809</v>
      </c>
      <c r="G26" s="35">
        <v>7014</v>
      </c>
      <c r="H26" s="35">
        <v>307</v>
      </c>
      <c r="I26" s="35">
        <v>36</v>
      </c>
      <c r="J26" s="35">
        <v>1604</v>
      </c>
      <c r="K26" s="35">
        <v>30</v>
      </c>
      <c r="L26" s="35">
        <v>715</v>
      </c>
    </row>
    <row r="27" spans="1:12" s="21" customFormat="1" ht="13.5" customHeight="1">
      <c r="A27" s="40" t="s">
        <v>175</v>
      </c>
      <c r="B27" s="41">
        <f t="shared" si="3"/>
        <v>2323</v>
      </c>
      <c r="C27" s="35">
        <v>537</v>
      </c>
      <c r="D27" s="35" t="s">
        <v>94</v>
      </c>
      <c r="E27" s="35">
        <v>18</v>
      </c>
      <c r="F27" s="35">
        <v>108</v>
      </c>
      <c r="G27" s="35">
        <v>1440</v>
      </c>
      <c r="H27" s="35">
        <v>50</v>
      </c>
      <c r="I27" s="35" t="s">
        <v>94</v>
      </c>
      <c r="J27" s="35">
        <v>87</v>
      </c>
      <c r="K27" s="35">
        <v>1</v>
      </c>
      <c r="L27" s="35">
        <v>100</v>
      </c>
    </row>
    <row r="28" spans="1:12" s="17" customFormat="1" ht="13.5" customHeight="1">
      <c r="A28" s="24" t="s">
        <v>176</v>
      </c>
      <c r="B28" s="41">
        <f t="shared" si="3"/>
        <v>32880</v>
      </c>
      <c r="C28" s="35">
        <v>10675</v>
      </c>
      <c r="D28" s="35">
        <v>280</v>
      </c>
      <c r="E28" s="35">
        <v>395</v>
      </c>
      <c r="F28" s="35">
        <v>1231</v>
      </c>
      <c r="G28" s="35">
        <v>14515</v>
      </c>
      <c r="H28" s="35">
        <v>322</v>
      </c>
      <c r="I28" s="35">
        <v>51</v>
      </c>
      <c r="J28" s="35">
        <v>3763</v>
      </c>
      <c r="K28" s="35">
        <v>305</v>
      </c>
      <c r="L28" s="35">
        <v>2018</v>
      </c>
    </row>
    <row r="29" spans="1:12" s="17" customFormat="1" ht="14.25" customHeight="1">
      <c r="A29" s="24" t="s">
        <v>177</v>
      </c>
      <c r="B29" s="41">
        <f t="shared" si="3"/>
        <v>29003</v>
      </c>
      <c r="C29" s="35">
        <v>7162</v>
      </c>
      <c r="D29" s="35">
        <v>106</v>
      </c>
      <c r="E29" s="35">
        <v>282</v>
      </c>
      <c r="F29" s="35">
        <v>1742</v>
      </c>
      <c r="G29" s="35">
        <v>12311</v>
      </c>
      <c r="H29" s="35">
        <v>437</v>
      </c>
      <c r="I29" s="35">
        <v>45</v>
      </c>
      <c r="J29" s="35">
        <v>5189</v>
      </c>
      <c r="K29" s="35">
        <v>90</v>
      </c>
      <c r="L29" s="35">
        <v>2027</v>
      </c>
    </row>
    <row r="30" spans="1:12" ht="13.5" customHeight="1">
      <c r="A30" s="24" t="s">
        <v>178</v>
      </c>
      <c r="B30" s="41">
        <f t="shared" si="3"/>
        <v>2911</v>
      </c>
      <c r="C30" s="35">
        <v>549</v>
      </c>
      <c r="D30" s="35">
        <v>4</v>
      </c>
      <c r="E30" s="35">
        <v>46</v>
      </c>
      <c r="F30" s="35">
        <v>52</v>
      </c>
      <c r="G30" s="35">
        <v>1297</v>
      </c>
      <c r="H30" s="35">
        <v>82</v>
      </c>
      <c r="I30" s="35">
        <v>8</v>
      </c>
      <c r="J30" s="35">
        <v>717</v>
      </c>
      <c r="K30" s="35">
        <v>8</v>
      </c>
      <c r="L30" s="35">
        <v>198</v>
      </c>
    </row>
    <row r="31" spans="1:12" s="17" customFormat="1" ht="12.75" customHeight="1">
      <c r="A31" s="24" t="s">
        <v>179</v>
      </c>
      <c r="B31" s="41">
        <f t="shared" si="3"/>
        <v>18052</v>
      </c>
      <c r="C31" s="35">
        <v>4206</v>
      </c>
      <c r="D31" s="35">
        <v>85</v>
      </c>
      <c r="E31" s="35">
        <v>323</v>
      </c>
      <c r="F31" s="35">
        <v>1112</v>
      </c>
      <c r="G31" s="35">
        <v>7620</v>
      </c>
      <c r="H31" s="35">
        <v>338</v>
      </c>
      <c r="I31" s="35">
        <v>9</v>
      </c>
      <c r="J31" s="35">
        <v>2472</v>
      </c>
      <c r="K31" s="35">
        <v>946</v>
      </c>
      <c r="L31" s="35">
        <v>1349</v>
      </c>
    </row>
    <row r="32" spans="1:12" s="17" customFormat="1" ht="12.75" customHeight="1">
      <c r="A32" s="24" t="s">
        <v>180</v>
      </c>
      <c r="B32" s="41">
        <f t="shared" si="3"/>
        <v>21668</v>
      </c>
      <c r="C32" s="35">
        <v>7396</v>
      </c>
      <c r="D32" s="35">
        <v>306</v>
      </c>
      <c r="E32" s="35">
        <v>327</v>
      </c>
      <c r="F32" s="35">
        <v>1472</v>
      </c>
      <c r="G32" s="35">
        <v>8994</v>
      </c>
      <c r="H32" s="35">
        <v>279</v>
      </c>
      <c r="I32" s="35">
        <v>17</v>
      </c>
      <c r="J32" s="35">
        <v>1581</v>
      </c>
      <c r="K32" s="35">
        <v>726</v>
      </c>
      <c r="L32" s="35">
        <v>1203</v>
      </c>
    </row>
    <row r="33" spans="1:12" s="17" customFormat="1" ht="12.75" customHeight="1">
      <c r="A33" s="24" t="s">
        <v>181</v>
      </c>
      <c r="B33" s="41">
        <f t="shared" si="3"/>
        <v>7184</v>
      </c>
      <c r="C33" s="35">
        <v>1448</v>
      </c>
      <c r="D33" s="35">
        <v>14</v>
      </c>
      <c r="E33" s="35">
        <v>52</v>
      </c>
      <c r="F33" s="35">
        <v>1015</v>
      </c>
      <c r="G33" s="35">
        <v>2373</v>
      </c>
      <c r="H33" s="35">
        <v>58</v>
      </c>
      <c r="I33" s="35">
        <v>108</v>
      </c>
      <c r="J33" s="35">
        <v>1664</v>
      </c>
      <c r="K33" s="35">
        <v>28</v>
      </c>
      <c r="L33" s="35">
        <v>490</v>
      </c>
    </row>
    <row r="34" spans="1:12" s="17" customFormat="1" ht="12.75" customHeight="1">
      <c r="A34" s="24" t="s">
        <v>182</v>
      </c>
      <c r="B34" s="41">
        <f t="shared" si="3"/>
        <v>63195</v>
      </c>
      <c r="C34" s="35">
        <v>25830</v>
      </c>
      <c r="D34" s="35">
        <v>529</v>
      </c>
      <c r="E34" s="35">
        <v>1826</v>
      </c>
      <c r="F34" s="35">
        <v>1628</v>
      </c>
      <c r="G34" s="35">
        <v>29990</v>
      </c>
      <c r="H34" s="35">
        <v>1238</v>
      </c>
      <c r="I34" s="35">
        <v>84</v>
      </c>
      <c r="J34" s="35">
        <v>3007</v>
      </c>
      <c r="K34" s="35">
        <v>80</v>
      </c>
      <c r="L34" s="35">
        <v>1338</v>
      </c>
    </row>
    <row r="35" spans="1:12" s="17" customFormat="1" ht="12.75" customHeight="1">
      <c r="A35" s="24" t="s">
        <v>183</v>
      </c>
      <c r="B35" s="41">
        <f t="shared" si="3"/>
        <v>4241</v>
      </c>
      <c r="C35" s="35">
        <v>1160</v>
      </c>
      <c r="D35" s="35" t="s">
        <v>94</v>
      </c>
      <c r="E35" s="35">
        <v>59</v>
      </c>
      <c r="F35" s="35">
        <v>284</v>
      </c>
      <c r="G35" s="35">
        <v>2347</v>
      </c>
      <c r="H35" s="35">
        <v>134</v>
      </c>
      <c r="I35" s="35">
        <v>5</v>
      </c>
      <c r="J35" s="35">
        <v>207</v>
      </c>
      <c r="K35" s="35">
        <v>5</v>
      </c>
      <c r="L35" s="35">
        <v>99</v>
      </c>
    </row>
    <row r="36" spans="1:12" s="17" customFormat="1" ht="12.75" customHeight="1">
      <c r="A36" s="24"/>
      <c r="B36" s="44"/>
      <c r="C36" s="35"/>
      <c r="D36" s="35"/>
      <c r="E36" s="35"/>
      <c r="F36" s="35"/>
      <c r="G36" s="35"/>
      <c r="H36" s="35"/>
      <c r="I36" s="35"/>
      <c r="J36" s="35"/>
      <c r="K36" s="35"/>
      <c r="L36" s="35"/>
    </row>
    <row r="37" spans="1:12" s="17" customFormat="1" ht="12.75" customHeight="1">
      <c r="A37" s="24"/>
      <c r="B37" s="44"/>
      <c r="C37" s="35"/>
      <c r="D37" s="35"/>
      <c r="E37" s="35"/>
      <c r="F37" s="35"/>
      <c r="G37" s="35"/>
      <c r="H37" s="35"/>
      <c r="I37" s="35"/>
      <c r="J37" s="35"/>
      <c r="K37" s="35"/>
      <c r="L37" s="35"/>
    </row>
    <row r="38" spans="1:13" s="110" customFormat="1" ht="12.75" customHeight="1">
      <c r="A38" s="183" t="s">
        <v>256</v>
      </c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</row>
    <row r="39" spans="1:13" s="110" customFormat="1" ht="11.25">
      <c r="A39" s="185" t="s">
        <v>257</v>
      </c>
      <c r="B39" s="185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</row>
    <row r="40" spans="1:13" ht="21">
      <c r="A40" s="145"/>
      <c r="B40" s="144" t="s">
        <v>219</v>
      </c>
      <c r="C40" s="146" t="s">
        <v>220</v>
      </c>
      <c r="D40" s="147" t="s">
        <v>48</v>
      </c>
      <c r="E40" s="148" t="s">
        <v>38</v>
      </c>
      <c r="F40" s="148" t="s">
        <v>39</v>
      </c>
      <c r="G40" s="148" t="s">
        <v>40</v>
      </c>
      <c r="H40" s="148" t="s">
        <v>41</v>
      </c>
      <c r="I40" s="148" t="s">
        <v>42</v>
      </c>
      <c r="J40" s="148" t="s">
        <v>43</v>
      </c>
      <c r="K40" s="148" t="s">
        <v>44</v>
      </c>
      <c r="L40" s="148" t="s">
        <v>45</v>
      </c>
      <c r="M40" s="149" t="s">
        <v>46</v>
      </c>
    </row>
    <row r="41" ht="10.5">
      <c r="A41" s="10"/>
    </row>
    <row r="42" spans="1:13" ht="12.75" customHeight="1">
      <c r="A42" s="42" t="s">
        <v>184</v>
      </c>
      <c r="B42" s="39">
        <f>SUM(B44:B53)</f>
        <v>463451</v>
      </c>
      <c r="C42" s="39">
        <f aca="true" t="shared" si="4" ref="C42:M42">SUM(C44:C53)</f>
        <v>75</v>
      </c>
      <c r="D42" s="39">
        <f t="shared" si="4"/>
        <v>27195</v>
      </c>
      <c r="E42" s="39">
        <f t="shared" si="4"/>
        <v>47308</v>
      </c>
      <c r="F42" s="39">
        <f t="shared" si="4"/>
        <v>60641</v>
      </c>
      <c r="G42" s="39">
        <f t="shared" si="4"/>
        <v>68199</v>
      </c>
      <c r="H42" s="39">
        <f t="shared" si="4"/>
        <v>66008</v>
      </c>
      <c r="I42" s="39">
        <f t="shared" si="4"/>
        <v>58270</v>
      </c>
      <c r="J42" s="39">
        <f t="shared" si="4"/>
        <v>51599</v>
      </c>
      <c r="K42" s="39">
        <f t="shared" si="4"/>
        <v>49534</v>
      </c>
      <c r="L42" s="39">
        <f t="shared" si="4"/>
        <v>30250</v>
      </c>
      <c r="M42" s="39">
        <f t="shared" si="4"/>
        <v>4372</v>
      </c>
    </row>
    <row r="43" spans="1:13" ht="8.25" customHeight="1">
      <c r="A43" s="15"/>
      <c r="B43" s="39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</row>
    <row r="44" spans="1:13" ht="12.75" customHeight="1">
      <c r="A44" s="24" t="s">
        <v>174</v>
      </c>
      <c r="B44" s="44">
        <f aca="true" t="shared" si="5" ref="B44:B53">SUM(C44:M44)</f>
        <v>31606</v>
      </c>
      <c r="C44" s="35">
        <v>6</v>
      </c>
      <c r="D44" s="35">
        <v>2690</v>
      </c>
      <c r="E44" s="35">
        <v>2752</v>
      </c>
      <c r="F44" s="35">
        <v>3509</v>
      </c>
      <c r="G44" s="35">
        <v>4026</v>
      </c>
      <c r="H44" s="35">
        <v>4515</v>
      </c>
      <c r="I44" s="35">
        <v>4319</v>
      </c>
      <c r="J44" s="35">
        <v>3887</v>
      </c>
      <c r="K44" s="35">
        <v>3535</v>
      </c>
      <c r="L44" s="35">
        <v>2105</v>
      </c>
      <c r="M44" s="35">
        <v>262</v>
      </c>
    </row>
    <row r="45" spans="1:13" ht="12.75" customHeight="1">
      <c r="A45" s="40" t="s">
        <v>175</v>
      </c>
      <c r="B45" s="44">
        <f t="shared" si="5"/>
        <v>5488</v>
      </c>
      <c r="C45" s="45" t="s">
        <v>94</v>
      </c>
      <c r="D45" s="45">
        <v>464</v>
      </c>
      <c r="E45" s="45">
        <v>535</v>
      </c>
      <c r="F45" s="45">
        <v>650</v>
      </c>
      <c r="G45" s="45">
        <v>717</v>
      </c>
      <c r="H45" s="45">
        <v>698</v>
      </c>
      <c r="I45" s="45">
        <v>713</v>
      </c>
      <c r="J45" s="45">
        <v>619</v>
      </c>
      <c r="K45" s="45">
        <v>648</v>
      </c>
      <c r="L45" s="45">
        <v>387</v>
      </c>
      <c r="M45" s="45">
        <v>57</v>
      </c>
    </row>
    <row r="46" spans="1:13" ht="12.75" customHeight="1">
      <c r="A46" s="24" t="s">
        <v>176</v>
      </c>
      <c r="B46" s="44">
        <f t="shared" si="5"/>
        <v>87642</v>
      </c>
      <c r="C46" s="45">
        <v>3</v>
      </c>
      <c r="D46" s="45">
        <v>5183</v>
      </c>
      <c r="E46" s="45">
        <v>8535</v>
      </c>
      <c r="F46" s="45">
        <v>11162</v>
      </c>
      <c r="G46" s="45">
        <v>12277</v>
      </c>
      <c r="H46" s="45">
        <v>12119</v>
      </c>
      <c r="I46" s="45">
        <v>11052</v>
      </c>
      <c r="J46" s="45">
        <v>9991</v>
      </c>
      <c r="K46" s="45">
        <v>10509</v>
      </c>
      <c r="L46" s="45">
        <v>6127</v>
      </c>
      <c r="M46" s="45">
        <v>684</v>
      </c>
    </row>
    <row r="47" spans="1:13" ht="12.75" customHeight="1">
      <c r="A47" s="24" t="s">
        <v>177</v>
      </c>
      <c r="B47" s="44">
        <f t="shared" si="5"/>
        <v>71697</v>
      </c>
      <c r="C47" s="45">
        <v>5</v>
      </c>
      <c r="D47" s="45">
        <v>4926</v>
      </c>
      <c r="E47" s="45">
        <v>7829</v>
      </c>
      <c r="F47" s="45">
        <v>9594</v>
      </c>
      <c r="G47" s="45">
        <v>10479</v>
      </c>
      <c r="H47" s="45">
        <v>9919</v>
      </c>
      <c r="I47" s="45">
        <v>8730</v>
      </c>
      <c r="J47" s="45">
        <v>7857</v>
      </c>
      <c r="K47" s="45">
        <v>7934</v>
      </c>
      <c r="L47" s="45">
        <v>3985</v>
      </c>
      <c r="M47" s="45">
        <v>439</v>
      </c>
    </row>
    <row r="48" spans="1:13" ht="12.75" customHeight="1">
      <c r="A48" s="24" t="s">
        <v>178</v>
      </c>
      <c r="B48" s="44">
        <f t="shared" si="5"/>
        <v>6299</v>
      </c>
      <c r="C48" s="35">
        <v>1</v>
      </c>
      <c r="D48" s="45">
        <v>418</v>
      </c>
      <c r="E48" s="45">
        <v>712</v>
      </c>
      <c r="F48" s="45">
        <v>938</v>
      </c>
      <c r="G48" s="45">
        <v>1032</v>
      </c>
      <c r="H48" s="45">
        <v>946</v>
      </c>
      <c r="I48" s="45">
        <v>656</v>
      </c>
      <c r="J48" s="45">
        <v>624</v>
      </c>
      <c r="K48" s="45">
        <v>578</v>
      </c>
      <c r="L48" s="45">
        <v>337</v>
      </c>
      <c r="M48" s="45">
        <v>57</v>
      </c>
    </row>
    <row r="49" spans="1:13" ht="12.75" customHeight="1">
      <c r="A49" s="24" t="s">
        <v>179</v>
      </c>
      <c r="B49" s="44">
        <f t="shared" si="5"/>
        <v>43444</v>
      </c>
      <c r="C49" s="45">
        <v>31</v>
      </c>
      <c r="D49" s="45">
        <v>3504</v>
      </c>
      <c r="E49" s="45">
        <v>4442</v>
      </c>
      <c r="F49" s="45">
        <v>5822</v>
      </c>
      <c r="G49" s="45">
        <v>6449</v>
      </c>
      <c r="H49" s="45">
        <v>6247</v>
      </c>
      <c r="I49" s="45">
        <v>5399</v>
      </c>
      <c r="J49" s="45">
        <v>4592</v>
      </c>
      <c r="K49" s="45">
        <v>4231</v>
      </c>
      <c r="L49" s="45">
        <v>2379</v>
      </c>
      <c r="M49" s="45">
        <v>348</v>
      </c>
    </row>
    <row r="50" spans="1:13" ht="12.75" customHeight="1">
      <c r="A50" s="24" t="s">
        <v>180</v>
      </c>
      <c r="B50" s="44">
        <f t="shared" si="5"/>
        <v>46721</v>
      </c>
      <c r="C50" s="45">
        <v>12</v>
      </c>
      <c r="D50" s="45">
        <v>1921</v>
      </c>
      <c r="E50" s="45">
        <v>4709</v>
      </c>
      <c r="F50" s="45">
        <v>5888</v>
      </c>
      <c r="G50" s="45">
        <v>6742</v>
      </c>
      <c r="H50" s="45">
        <v>6731</v>
      </c>
      <c r="I50" s="45">
        <v>5772</v>
      </c>
      <c r="J50" s="45">
        <v>5214</v>
      </c>
      <c r="K50" s="45">
        <v>5338</v>
      </c>
      <c r="L50" s="45">
        <v>3841</v>
      </c>
      <c r="M50" s="45">
        <v>553</v>
      </c>
    </row>
    <row r="51" spans="1:13" ht="12.75" customHeight="1">
      <c r="A51" s="24" t="s">
        <v>181</v>
      </c>
      <c r="B51" s="44">
        <f t="shared" si="5"/>
        <v>17825</v>
      </c>
      <c r="C51" s="45">
        <v>6</v>
      </c>
      <c r="D51" s="45">
        <v>1155</v>
      </c>
      <c r="E51" s="45">
        <v>2198</v>
      </c>
      <c r="F51" s="45">
        <v>2554</v>
      </c>
      <c r="G51" s="45">
        <v>2637</v>
      </c>
      <c r="H51" s="45">
        <v>2343</v>
      </c>
      <c r="I51" s="45">
        <v>2172</v>
      </c>
      <c r="J51" s="45">
        <v>1800</v>
      </c>
      <c r="K51" s="45">
        <v>1728</v>
      </c>
      <c r="L51" s="45">
        <v>1072</v>
      </c>
      <c r="M51" s="45">
        <v>160</v>
      </c>
    </row>
    <row r="52" spans="1:13" ht="12.75" customHeight="1">
      <c r="A52" s="24" t="s">
        <v>182</v>
      </c>
      <c r="B52" s="44">
        <f t="shared" si="5"/>
        <v>142932</v>
      </c>
      <c r="C52" s="45">
        <v>10</v>
      </c>
      <c r="D52" s="45">
        <v>6417</v>
      </c>
      <c r="E52" s="45">
        <v>14782</v>
      </c>
      <c r="F52" s="45">
        <v>19496</v>
      </c>
      <c r="G52" s="45">
        <v>22551</v>
      </c>
      <c r="H52" s="45">
        <v>21160</v>
      </c>
      <c r="I52" s="45">
        <v>18165</v>
      </c>
      <c r="J52" s="45">
        <v>15764</v>
      </c>
      <c r="K52" s="45">
        <v>13816</v>
      </c>
      <c r="L52" s="45">
        <v>9095</v>
      </c>
      <c r="M52" s="45">
        <v>1676</v>
      </c>
    </row>
    <row r="53" spans="1:13" ht="12.75" customHeight="1">
      <c r="A53" s="24" t="s">
        <v>183</v>
      </c>
      <c r="B53" s="44">
        <f t="shared" si="5"/>
        <v>9797</v>
      </c>
      <c r="C53" s="35">
        <v>1</v>
      </c>
      <c r="D53" s="45">
        <v>517</v>
      </c>
      <c r="E53" s="45">
        <v>814</v>
      </c>
      <c r="F53" s="45">
        <v>1028</v>
      </c>
      <c r="G53" s="45">
        <v>1289</v>
      </c>
      <c r="H53" s="45">
        <v>1330</v>
      </c>
      <c r="I53" s="45">
        <v>1292</v>
      </c>
      <c r="J53" s="45">
        <v>1251</v>
      </c>
      <c r="K53" s="45">
        <v>1217</v>
      </c>
      <c r="L53" s="45">
        <v>922</v>
      </c>
      <c r="M53" s="45">
        <v>136</v>
      </c>
    </row>
    <row r="54" spans="1:13" ht="10.5" customHeight="1">
      <c r="A54" s="24"/>
      <c r="B54" s="44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</row>
    <row r="55" spans="1:2" s="110" customFormat="1" ht="11.25">
      <c r="A55" s="143" t="s">
        <v>258</v>
      </c>
      <c r="B55" s="143"/>
    </row>
    <row r="56" spans="1:2" s="110" customFormat="1" ht="11.25" customHeight="1">
      <c r="A56" s="111" t="s">
        <v>259</v>
      </c>
      <c r="B56" s="143"/>
    </row>
    <row r="57" spans="1:13" ht="21">
      <c r="A57" s="145"/>
      <c r="B57" s="144" t="s">
        <v>219</v>
      </c>
      <c r="C57" s="146" t="s">
        <v>220</v>
      </c>
      <c r="D57" s="147" t="s">
        <v>48</v>
      </c>
      <c r="E57" s="148" t="s">
        <v>38</v>
      </c>
      <c r="F57" s="148" t="s">
        <v>39</v>
      </c>
      <c r="G57" s="148" t="s">
        <v>40</v>
      </c>
      <c r="H57" s="148" t="s">
        <v>41</v>
      </c>
      <c r="I57" s="148" t="s">
        <v>42</v>
      </c>
      <c r="J57" s="148" t="s">
        <v>43</v>
      </c>
      <c r="K57" s="148" t="s">
        <v>44</v>
      </c>
      <c r="L57" s="148" t="s">
        <v>45</v>
      </c>
      <c r="M57" s="149" t="s">
        <v>46</v>
      </c>
    </row>
    <row r="58" ht="10.5">
      <c r="A58" s="10"/>
    </row>
    <row r="59" spans="1:13" ht="12.75" customHeight="1">
      <c r="A59" s="42" t="s">
        <v>184</v>
      </c>
      <c r="B59" s="39">
        <f>SUM(B61:B70)</f>
        <v>195275</v>
      </c>
      <c r="C59" s="39">
        <f aca="true" t="shared" si="6" ref="C59:M59">SUM(C61:C70)</f>
        <v>18</v>
      </c>
      <c r="D59" s="39">
        <f t="shared" si="6"/>
        <v>9580</v>
      </c>
      <c r="E59" s="39">
        <f t="shared" si="6"/>
        <v>20066</v>
      </c>
      <c r="F59" s="39">
        <f t="shared" si="6"/>
        <v>26338</v>
      </c>
      <c r="G59" s="39">
        <f t="shared" si="6"/>
        <v>30100</v>
      </c>
      <c r="H59" s="39">
        <f t="shared" si="6"/>
        <v>29533</v>
      </c>
      <c r="I59" s="39">
        <f t="shared" si="6"/>
        <v>24948</v>
      </c>
      <c r="J59" s="39">
        <f t="shared" si="6"/>
        <v>20474</v>
      </c>
      <c r="K59" s="39">
        <f t="shared" si="6"/>
        <v>20563</v>
      </c>
      <c r="L59" s="39">
        <f t="shared" si="6"/>
        <v>12189</v>
      </c>
      <c r="M59" s="39">
        <f t="shared" si="6"/>
        <v>1466</v>
      </c>
    </row>
    <row r="60" spans="1:13" ht="8.25" customHeight="1">
      <c r="A60" s="15"/>
      <c r="B60" s="39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</row>
    <row r="61" spans="1:13" ht="12.75" customHeight="1">
      <c r="A61" s="24" t="s">
        <v>174</v>
      </c>
      <c r="B61" s="44">
        <f aca="true" t="shared" si="7" ref="B61:B70">SUM(C61:M61)</f>
        <v>13818</v>
      </c>
      <c r="C61" s="35" t="s">
        <v>94</v>
      </c>
      <c r="D61" s="35">
        <v>1027</v>
      </c>
      <c r="E61" s="35">
        <v>1184</v>
      </c>
      <c r="F61" s="35">
        <v>1574</v>
      </c>
      <c r="G61" s="35">
        <v>1893</v>
      </c>
      <c r="H61" s="35">
        <v>2134</v>
      </c>
      <c r="I61" s="35">
        <v>1988</v>
      </c>
      <c r="J61" s="35">
        <v>1639</v>
      </c>
      <c r="K61" s="35">
        <v>1551</v>
      </c>
      <c r="L61" s="35">
        <v>755</v>
      </c>
      <c r="M61" s="35">
        <v>73</v>
      </c>
    </row>
    <row r="62" spans="1:13" ht="12.75" customHeight="1">
      <c r="A62" s="40" t="s">
        <v>175</v>
      </c>
      <c r="B62" s="44">
        <f t="shared" si="7"/>
        <v>2323</v>
      </c>
      <c r="C62" s="35" t="s">
        <v>94</v>
      </c>
      <c r="D62" s="45">
        <v>161</v>
      </c>
      <c r="E62" s="45">
        <v>214</v>
      </c>
      <c r="F62" s="45">
        <v>272</v>
      </c>
      <c r="G62" s="45">
        <v>349</v>
      </c>
      <c r="H62" s="45">
        <v>320</v>
      </c>
      <c r="I62" s="45">
        <v>308</v>
      </c>
      <c r="J62" s="45">
        <v>244</v>
      </c>
      <c r="K62" s="45">
        <v>292</v>
      </c>
      <c r="L62" s="45">
        <v>149</v>
      </c>
      <c r="M62" s="45">
        <v>14</v>
      </c>
    </row>
    <row r="63" spans="1:13" ht="12.75" customHeight="1">
      <c r="A63" s="24" t="s">
        <v>176</v>
      </c>
      <c r="B63" s="44">
        <f t="shared" si="7"/>
        <v>32880</v>
      </c>
      <c r="C63" s="45">
        <v>2</v>
      </c>
      <c r="D63" s="45">
        <v>1542</v>
      </c>
      <c r="E63" s="45">
        <v>3116</v>
      </c>
      <c r="F63" s="45">
        <v>4426</v>
      </c>
      <c r="G63" s="45">
        <v>5087</v>
      </c>
      <c r="H63" s="45">
        <v>5007</v>
      </c>
      <c r="I63" s="45">
        <v>4319</v>
      </c>
      <c r="J63" s="45">
        <v>3462</v>
      </c>
      <c r="K63" s="45">
        <v>3657</v>
      </c>
      <c r="L63" s="45">
        <v>2064</v>
      </c>
      <c r="M63" s="45">
        <v>198</v>
      </c>
    </row>
    <row r="64" spans="1:13" ht="12.75" customHeight="1">
      <c r="A64" s="24" t="s">
        <v>177</v>
      </c>
      <c r="B64" s="44">
        <f t="shared" si="7"/>
        <v>29003</v>
      </c>
      <c r="C64" s="45">
        <v>1</v>
      </c>
      <c r="D64" s="45">
        <v>1896</v>
      </c>
      <c r="E64" s="45">
        <v>3429</v>
      </c>
      <c r="F64" s="45">
        <v>4152</v>
      </c>
      <c r="G64" s="45">
        <v>4416</v>
      </c>
      <c r="H64" s="45">
        <v>4158</v>
      </c>
      <c r="I64" s="45">
        <v>3469</v>
      </c>
      <c r="J64" s="45">
        <v>2832</v>
      </c>
      <c r="K64" s="45">
        <v>2965</v>
      </c>
      <c r="L64" s="45">
        <v>1553</v>
      </c>
      <c r="M64" s="45">
        <v>132</v>
      </c>
    </row>
    <row r="65" spans="1:13" ht="12.75" customHeight="1">
      <c r="A65" s="24" t="s">
        <v>178</v>
      </c>
      <c r="B65" s="44">
        <f t="shared" si="7"/>
        <v>2911</v>
      </c>
      <c r="C65" s="35" t="s">
        <v>94</v>
      </c>
      <c r="D65" s="45">
        <v>178</v>
      </c>
      <c r="E65" s="45">
        <v>317</v>
      </c>
      <c r="F65" s="45">
        <v>419</v>
      </c>
      <c r="G65" s="45">
        <v>482</v>
      </c>
      <c r="H65" s="45">
        <v>432</v>
      </c>
      <c r="I65" s="45">
        <v>341</v>
      </c>
      <c r="J65" s="45">
        <v>315</v>
      </c>
      <c r="K65" s="45">
        <v>262</v>
      </c>
      <c r="L65" s="45">
        <v>149</v>
      </c>
      <c r="M65" s="45">
        <v>16</v>
      </c>
    </row>
    <row r="66" spans="1:13" ht="12.75" customHeight="1">
      <c r="A66" s="24" t="s">
        <v>179</v>
      </c>
      <c r="B66" s="44">
        <f t="shared" si="7"/>
        <v>18052</v>
      </c>
      <c r="C66" s="45">
        <v>11</v>
      </c>
      <c r="D66" s="45">
        <v>1384</v>
      </c>
      <c r="E66" s="45">
        <v>1845</v>
      </c>
      <c r="F66" s="45">
        <v>2533</v>
      </c>
      <c r="G66" s="45">
        <v>2720</v>
      </c>
      <c r="H66" s="45">
        <v>2680</v>
      </c>
      <c r="I66" s="45">
        <v>2247</v>
      </c>
      <c r="J66" s="45">
        <v>1758</v>
      </c>
      <c r="K66" s="45">
        <v>1800</v>
      </c>
      <c r="L66" s="45">
        <v>951</v>
      </c>
      <c r="M66" s="45">
        <v>123</v>
      </c>
    </row>
    <row r="67" spans="1:13" ht="12.75" customHeight="1">
      <c r="A67" s="24" t="s">
        <v>180</v>
      </c>
      <c r="B67" s="44">
        <f t="shared" si="7"/>
        <v>21668</v>
      </c>
      <c r="C67" s="45">
        <v>1</v>
      </c>
      <c r="D67" s="45">
        <v>682</v>
      </c>
      <c r="E67" s="45">
        <v>2160</v>
      </c>
      <c r="F67" s="45">
        <v>2709</v>
      </c>
      <c r="G67" s="45">
        <v>3113</v>
      </c>
      <c r="H67" s="45">
        <v>3203</v>
      </c>
      <c r="I67" s="45">
        <v>2835</v>
      </c>
      <c r="J67" s="45">
        <v>2445</v>
      </c>
      <c r="K67" s="45">
        <v>2513</v>
      </c>
      <c r="L67" s="45">
        <v>1789</v>
      </c>
      <c r="M67" s="45">
        <v>218</v>
      </c>
    </row>
    <row r="68" spans="1:13" ht="12.75" customHeight="1">
      <c r="A68" s="24" t="s">
        <v>181</v>
      </c>
      <c r="B68" s="44">
        <f t="shared" si="7"/>
        <v>7184</v>
      </c>
      <c r="C68" s="35">
        <v>1</v>
      </c>
      <c r="D68" s="45">
        <v>285</v>
      </c>
      <c r="E68" s="45">
        <v>826</v>
      </c>
      <c r="F68" s="45">
        <v>989</v>
      </c>
      <c r="G68" s="45">
        <v>1074</v>
      </c>
      <c r="H68" s="45">
        <v>1039</v>
      </c>
      <c r="I68" s="45">
        <v>958</v>
      </c>
      <c r="J68" s="45">
        <v>746</v>
      </c>
      <c r="K68" s="45">
        <v>782</v>
      </c>
      <c r="L68" s="45">
        <v>442</v>
      </c>
      <c r="M68" s="45">
        <v>42</v>
      </c>
    </row>
    <row r="69" spans="1:13" ht="12.75" customHeight="1">
      <c r="A69" s="24" t="s">
        <v>182</v>
      </c>
      <c r="B69" s="44">
        <f t="shared" si="7"/>
        <v>63195</v>
      </c>
      <c r="C69" s="45">
        <v>2</v>
      </c>
      <c r="D69" s="45">
        <v>2224</v>
      </c>
      <c r="E69" s="45">
        <v>6617</v>
      </c>
      <c r="F69" s="45">
        <v>8804</v>
      </c>
      <c r="G69" s="45">
        <v>10371</v>
      </c>
      <c r="H69" s="45">
        <v>9933</v>
      </c>
      <c r="I69" s="45">
        <v>7880</v>
      </c>
      <c r="J69" s="45">
        <v>6488</v>
      </c>
      <c r="K69" s="45">
        <v>6234</v>
      </c>
      <c r="L69" s="45">
        <v>4033</v>
      </c>
      <c r="M69" s="45">
        <v>609</v>
      </c>
    </row>
    <row r="70" spans="1:13" ht="12.75" customHeight="1">
      <c r="A70" s="24" t="s">
        <v>183</v>
      </c>
      <c r="B70" s="44">
        <f t="shared" si="7"/>
        <v>4241</v>
      </c>
      <c r="C70" s="35" t="s">
        <v>94</v>
      </c>
      <c r="D70" s="45">
        <v>201</v>
      </c>
      <c r="E70" s="45">
        <v>358</v>
      </c>
      <c r="F70" s="45">
        <v>460</v>
      </c>
      <c r="G70" s="45">
        <v>595</v>
      </c>
      <c r="H70" s="45">
        <v>627</v>
      </c>
      <c r="I70" s="45">
        <v>603</v>
      </c>
      <c r="J70" s="45">
        <v>545</v>
      </c>
      <c r="K70" s="45">
        <v>507</v>
      </c>
      <c r="L70" s="45">
        <v>304</v>
      </c>
      <c r="M70" s="45">
        <v>41</v>
      </c>
    </row>
  </sheetData>
  <sheetProtection/>
  <mergeCells count="8">
    <mergeCell ref="A1:M1"/>
    <mergeCell ref="A2:M2"/>
    <mergeCell ref="A38:M38"/>
    <mergeCell ref="A39:M39"/>
    <mergeCell ref="C21:E21"/>
    <mergeCell ref="A19:L19"/>
    <mergeCell ref="A20:L20"/>
    <mergeCell ref="C3:E3"/>
  </mergeCells>
  <printOptions horizontalCentered="1"/>
  <pageMargins left="0.5905511811023623" right="0.5905511811023623" top="0.3937007874015748" bottom="0.3937007874015748" header="0" footer="0.7874015748031497"/>
  <pageSetup horizontalDpi="600" verticalDpi="600" orientation="portrait" scale="80" r:id="rId1"/>
  <ignoredErrors>
    <ignoredError sqref="B27 B35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P134"/>
  <sheetViews>
    <sheetView zoomScalePageLayoutView="0" workbookViewId="0" topLeftCell="A1">
      <selection activeCell="M101" sqref="M101"/>
    </sheetView>
  </sheetViews>
  <sheetFormatPr defaultColWidth="17.57421875" defaultRowHeight="12.75"/>
  <cols>
    <col min="1" max="1" width="24.57421875" style="6" customWidth="1"/>
    <col min="2" max="2" width="7.00390625" style="32" bestFit="1" customWidth="1"/>
    <col min="3" max="3" width="6.57421875" style="6" bestFit="1" customWidth="1"/>
    <col min="4" max="4" width="6.8515625" style="6" bestFit="1" customWidth="1"/>
    <col min="5" max="5" width="7.421875" style="6" bestFit="1" customWidth="1"/>
    <col min="6" max="6" width="6.421875" style="6" bestFit="1" customWidth="1"/>
    <col min="7" max="7" width="5.57421875" style="6" bestFit="1" customWidth="1"/>
    <col min="8" max="9" width="6.57421875" style="6" bestFit="1" customWidth="1"/>
    <col min="10" max="11" width="6.421875" style="6" bestFit="1" customWidth="1"/>
    <col min="12" max="12" width="8.140625" style="6" bestFit="1" customWidth="1"/>
    <col min="13" max="16384" width="17.57421875" style="6" customWidth="1"/>
  </cols>
  <sheetData>
    <row r="1" spans="1:14" s="110" customFormat="1" ht="15" customHeight="1">
      <c r="A1" s="183" t="s">
        <v>260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42"/>
      <c r="N1" s="142"/>
    </row>
    <row r="2" spans="1:14" s="110" customFormat="1" ht="12" customHeight="1">
      <c r="A2" s="135" t="s">
        <v>261</v>
      </c>
      <c r="B2" s="132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1"/>
      <c r="N2" s="131"/>
    </row>
    <row r="3" spans="1:12" ht="27" customHeight="1">
      <c r="A3" s="8"/>
      <c r="B3" s="47" t="s">
        <v>0</v>
      </c>
      <c r="C3" s="220" t="s">
        <v>203</v>
      </c>
      <c r="D3" s="180"/>
      <c r="E3" s="180"/>
      <c r="F3" s="47" t="s">
        <v>1</v>
      </c>
      <c r="G3" s="47" t="s">
        <v>2</v>
      </c>
      <c r="H3" s="47" t="s">
        <v>3</v>
      </c>
      <c r="I3" s="47" t="s">
        <v>4</v>
      </c>
      <c r="J3" s="47" t="s">
        <v>5</v>
      </c>
      <c r="K3" s="47" t="s">
        <v>6</v>
      </c>
      <c r="L3" s="151" t="s">
        <v>7</v>
      </c>
    </row>
    <row r="4" spans="1:12" ht="41.25" customHeight="1">
      <c r="A4" s="9"/>
      <c r="B4" s="48" t="s">
        <v>29</v>
      </c>
      <c r="C4" s="153" t="s">
        <v>185</v>
      </c>
      <c r="D4" s="116" t="s">
        <v>186</v>
      </c>
      <c r="E4" s="116" t="s">
        <v>187</v>
      </c>
      <c r="F4" s="48" t="s">
        <v>30</v>
      </c>
      <c r="G4" s="51" t="s">
        <v>31</v>
      </c>
      <c r="H4" s="51" t="s">
        <v>32</v>
      </c>
      <c r="I4" s="51" t="s">
        <v>33</v>
      </c>
      <c r="J4" s="48" t="s">
        <v>34</v>
      </c>
      <c r="K4" s="51" t="s">
        <v>35</v>
      </c>
      <c r="L4" s="152" t="s">
        <v>36</v>
      </c>
    </row>
    <row r="5" ht="7.5" customHeight="1">
      <c r="A5" s="10"/>
    </row>
    <row r="6" spans="1:12" s="14" customFormat="1" ht="12.75" customHeight="1">
      <c r="A6" s="11" t="s">
        <v>172</v>
      </c>
      <c r="B6" s="13">
        <f>SUM(C6,F6:L6)</f>
        <v>463451</v>
      </c>
      <c r="C6" s="12">
        <f aca="true" t="shared" si="0" ref="C6:L6">SUM(C8,C18,C23,C38,C72,C77,C91,C102,C108,C119)</f>
        <v>111560</v>
      </c>
      <c r="D6" s="12">
        <f t="shared" si="0"/>
        <v>3087</v>
      </c>
      <c r="E6" s="12">
        <f t="shared" si="0"/>
        <v>5710</v>
      </c>
      <c r="F6" s="12">
        <f t="shared" si="0"/>
        <v>16325</v>
      </c>
      <c r="G6" s="12">
        <f t="shared" si="0"/>
        <v>223723</v>
      </c>
      <c r="H6" s="12">
        <f t="shared" si="0"/>
        <v>6045</v>
      </c>
      <c r="I6" s="12">
        <f t="shared" si="0"/>
        <v>5121</v>
      </c>
      <c r="J6" s="12">
        <f t="shared" si="0"/>
        <v>72965</v>
      </c>
      <c r="K6" s="12">
        <f t="shared" si="0"/>
        <v>6049</v>
      </c>
      <c r="L6" s="12">
        <f t="shared" si="0"/>
        <v>21663</v>
      </c>
    </row>
    <row r="7" spans="1:12" s="17" customFormat="1" ht="6.75" customHeight="1">
      <c r="A7" s="15"/>
      <c r="B7" s="13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1:12" s="17" customFormat="1" ht="13.5" customHeight="1">
      <c r="A8" s="18" t="s">
        <v>95</v>
      </c>
      <c r="B8" s="13">
        <f aca="true" t="shared" si="1" ref="B8:B89">SUM(C8,F8:L8)</f>
        <v>31606</v>
      </c>
      <c r="C8" s="13">
        <f aca="true" t="shared" si="2" ref="C8:L8">SUM(C9:C16)</f>
        <v>5958</v>
      </c>
      <c r="D8" s="13">
        <f t="shared" si="2"/>
        <v>133</v>
      </c>
      <c r="E8" s="13">
        <f t="shared" si="2"/>
        <v>201</v>
      </c>
      <c r="F8" s="13">
        <f t="shared" si="2"/>
        <v>1331</v>
      </c>
      <c r="G8" s="13">
        <f t="shared" si="2"/>
        <v>17552</v>
      </c>
      <c r="H8" s="13">
        <f t="shared" si="2"/>
        <v>679</v>
      </c>
      <c r="I8" s="13">
        <f t="shared" si="2"/>
        <v>194</v>
      </c>
      <c r="J8" s="13">
        <f t="shared" si="2"/>
        <v>3798</v>
      </c>
      <c r="K8" s="13">
        <f t="shared" si="2"/>
        <v>169</v>
      </c>
      <c r="L8" s="13">
        <f t="shared" si="2"/>
        <v>1925</v>
      </c>
    </row>
    <row r="9" spans="1:12" s="17" customFormat="1" ht="13.5" customHeight="1">
      <c r="A9" s="15" t="s">
        <v>97</v>
      </c>
      <c r="B9" s="13">
        <f t="shared" si="1"/>
        <v>2898</v>
      </c>
      <c r="C9" s="16">
        <v>546</v>
      </c>
      <c r="D9" s="16">
        <v>1</v>
      </c>
      <c r="E9" s="16">
        <v>9</v>
      </c>
      <c r="F9" s="16">
        <v>116</v>
      </c>
      <c r="G9" s="16">
        <v>1399</v>
      </c>
      <c r="H9" s="16">
        <v>53</v>
      </c>
      <c r="I9" s="16">
        <v>19</v>
      </c>
      <c r="J9" s="16">
        <v>541</v>
      </c>
      <c r="K9" s="16">
        <v>16</v>
      </c>
      <c r="L9" s="16">
        <v>208</v>
      </c>
    </row>
    <row r="10" spans="1:16" s="17" customFormat="1" ht="13.5" customHeight="1">
      <c r="A10" s="15" t="s">
        <v>98</v>
      </c>
      <c r="B10" s="13">
        <f>SUM(C10,F10:L10)</f>
        <v>1153</v>
      </c>
      <c r="C10" s="16">
        <v>144</v>
      </c>
      <c r="D10" s="37">
        <v>2</v>
      </c>
      <c r="E10" s="16">
        <v>1</v>
      </c>
      <c r="F10" s="16">
        <v>31</v>
      </c>
      <c r="G10" s="16">
        <v>463</v>
      </c>
      <c r="H10" s="16">
        <v>32</v>
      </c>
      <c r="I10" s="16">
        <v>1</v>
      </c>
      <c r="J10" s="16">
        <v>365</v>
      </c>
      <c r="K10" s="16">
        <v>7</v>
      </c>
      <c r="L10" s="16">
        <v>110</v>
      </c>
      <c r="P10" s="36"/>
    </row>
    <row r="11" spans="1:12" s="17" customFormat="1" ht="13.5" customHeight="1">
      <c r="A11" s="15" t="s">
        <v>99</v>
      </c>
      <c r="B11" s="13">
        <f>SUM(C11,F11:L11)</f>
        <v>1215</v>
      </c>
      <c r="C11" s="16">
        <v>201</v>
      </c>
      <c r="D11" s="37" t="s">
        <v>94</v>
      </c>
      <c r="E11" s="16">
        <v>3</v>
      </c>
      <c r="F11" s="16">
        <v>129</v>
      </c>
      <c r="G11" s="16">
        <v>617</v>
      </c>
      <c r="H11" s="16">
        <v>77</v>
      </c>
      <c r="I11" s="16">
        <v>4</v>
      </c>
      <c r="J11" s="16">
        <v>127</v>
      </c>
      <c r="K11" s="16">
        <v>10</v>
      </c>
      <c r="L11" s="16">
        <v>50</v>
      </c>
    </row>
    <row r="12" spans="1:16" s="17" customFormat="1" ht="12" customHeight="1">
      <c r="A12" s="15" t="s">
        <v>96</v>
      </c>
      <c r="B12" s="13">
        <f>SUM(C12,F12:L12)</f>
        <v>11904</v>
      </c>
      <c r="C12" s="16">
        <v>2707</v>
      </c>
      <c r="D12" s="16">
        <v>118</v>
      </c>
      <c r="E12" s="16">
        <v>97</v>
      </c>
      <c r="F12" s="16">
        <v>531</v>
      </c>
      <c r="G12" s="16">
        <v>6059</v>
      </c>
      <c r="H12" s="16">
        <v>119</v>
      </c>
      <c r="I12" s="16">
        <v>59</v>
      </c>
      <c r="J12" s="16">
        <v>1546</v>
      </c>
      <c r="K12" s="16">
        <v>46</v>
      </c>
      <c r="L12" s="16">
        <v>837</v>
      </c>
      <c r="P12" s="36"/>
    </row>
    <row r="13" spans="1:12" s="17" customFormat="1" ht="13.5" customHeight="1">
      <c r="A13" s="15" t="s">
        <v>222</v>
      </c>
      <c r="B13" s="13">
        <f t="shared" si="1"/>
        <v>5679</v>
      </c>
      <c r="C13" s="16">
        <v>1035</v>
      </c>
      <c r="D13" s="16">
        <v>5</v>
      </c>
      <c r="E13" s="16">
        <v>39</v>
      </c>
      <c r="F13" s="16">
        <v>189</v>
      </c>
      <c r="G13" s="16">
        <v>3463</v>
      </c>
      <c r="H13" s="16">
        <v>165</v>
      </c>
      <c r="I13" s="16">
        <v>53</v>
      </c>
      <c r="J13" s="16">
        <v>477</v>
      </c>
      <c r="K13" s="16">
        <v>34</v>
      </c>
      <c r="L13" s="16">
        <v>263</v>
      </c>
    </row>
    <row r="14" spans="1:12" s="17" customFormat="1" ht="13.5" customHeight="1">
      <c r="A14" s="15" t="s">
        <v>100</v>
      </c>
      <c r="B14" s="13">
        <f t="shared" si="1"/>
        <v>1120</v>
      </c>
      <c r="C14" s="16">
        <v>185</v>
      </c>
      <c r="D14" s="37" t="s">
        <v>94</v>
      </c>
      <c r="E14" s="16">
        <v>8</v>
      </c>
      <c r="F14" s="16">
        <v>63</v>
      </c>
      <c r="G14" s="16">
        <v>697</v>
      </c>
      <c r="H14" s="16">
        <v>13</v>
      </c>
      <c r="I14" s="16">
        <v>9</v>
      </c>
      <c r="J14" s="16">
        <v>72</v>
      </c>
      <c r="K14" s="16">
        <v>19</v>
      </c>
      <c r="L14" s="16">
        <v>62</v>
      </c>
    </row>
    <row r="15" spans="1:12" s="17" customFormat="1" ht="13.5" customHeight="1">
      <c r="A15" s="15" t="s">
        <v>101</v>
      </c>
      <c r="B15" s="13">
        <f t="shared" si="1"/>
        <v>3276</v>
      </c>
      <c r="C15" s="16">
        <v>484</v>
      </c>
      <c r="D15" s="37">
        <v>4</v>
      </c>
      <c r="E15" s="16">
        <v>16</v>
      </c>
      <c r="F15" s="16">
        <v>95</v>
      </c>
      <c r="G15" s="16">
        <v>2176</v>
      </c>
      <c r="H15" s="16">
        <v>24</v>
      </c>
      <c r="I15" s="16">
        <v>25</v>
      </c>
      <c r="J15" s="16">
        <v>354</v>
      </c>
      <c r="K15" s="16">
        <v>21</v>
      </c>
      <c r="L15" s="16">
        <v>97</v>
      </c>
    </row>
    <row r="16" spans="1:12" s="17" customFormat="1" ht="13.5" customHeight="1">
      <c r="A16" s="15" t="s">
        <v>102</v>
      </c>
      <c r="B16" s="13">
        <f t="shared" si="1"/>
        <v>4361</v>
      </c>
      <c r="C16" s="16">
        <v>656</v>
      </c>
      <c r="D16" s="16">
        <v>3</v>
      </c>
      <c r="E16" s="16">
        <v>28</v>
      </c>
      <c r="F16" s="16">
        <v>177</v>
      </c>
      <c r="G16" s="16">
        <v>2678</v>
      </c>
      <c r="H16" s="16">
        <v>196</v>
      </c>
      <c r="I16" s="16">
        <v>24</v>
      </c>
      <c r="J16" s="16">
        <v>316</v>
      </c>
      <c r="K16" s="16">
        <v>16</v>
      </c>
      <c r="L16" s="16">
        <v>298</v>
      </c>
    </row>
    <row r="17" spans="1:12" s="17" customFormat="1" ht="6" customHeight="1">
      <c r="A17" s="15"/>
      <c r="B17" s="13"/>
      <c r="C17" s="16"/>
      <c r="D17" s="16"/>
      <c r="E17" s="16"/>
      <c r="F17" s="16"/>
      <c r="G17" s="16"/>
      <c r="H17" s="16"/>
      <c r="I17" s="16"/>
      <c r="J17" s="16"/>
      <c r="K17" s="16"/>
      <c r="L17" s="16"/>
    </row>
    <row r="18" spans="1:12" s="21" customFormat="1" ht="13.5" customHeight="1">
      <c r="A18" s="19" t="s">
        <v>103</v>
      </c>
      <c r="B18" s="13">
        <f t="shared" si="1"/>
        <v>5488</v>
      </c>
      <c r="C18" s="13">
        <f>SUM(C19:C21)</f>
        <v>1014</v>
      </c>
      <c r="D18" s="13">
        <f aca="true" t="shared" si="3" ref="D18:L18">SUM(D19:D21)</f>
        <v>6</v>
      </c>
      <c r="E18" s="13">
        <f t="shared" si="3"/>
        <v>37</v>
      </c>
      <c r="F18" s="13">
        <f t="shared" si="3"/>
        <v>211</v>
      </c>
      <c r="G18" s="13">
        <f t="shared" si="3"/>
        <v>3515</v>
      </c>
      <c r="H18" s="13">
        <f t="shared" si="3"/>
        <v>85</v>
      </c>
      <c r="I18" s="13">
        <f t="shared" si="3"/>
        <v>12</v>
      </c>
      <c r="J18" s="13">
        <f t="shared" si="3"/>
        <v>437</v>
      </c>
      <c r="K18" s="13">
        <f t="shared" si="3"/>
        <v>10</v>
      </c>
      <c r="L18" s="13">
        <f t="shared" si="3"/>
        <v>204</v>
      </c>
    </row>
    <row r="19" spans="1:12" s="17" customFormat="1" ht="13.5" customHeight="1">
      <c r="A19" s="22" t="s">
        <v>104</v>
      </c>
      <c r="B19" s="13">
        <f t="shared" si="1"/>
        <v>390</v>
      </c>
      <c r="C19" s="16">
        <v>62</v>
      </c>
      <c r="D19" s="37">
        <v>1</v>
      </c>
      <c r="E19" s="16">
        <v>2</v>
      </c>
      <c r="F19" s="16">
        <v>34</v>
      </c>
      <c r="G19" s="16">
        <v>263</v>
      </c>
      <c r="H19" s="37">
        <v>12</v>
      </c>
      <c r="I19" s="16">
        <v>1</v>
      </c>
      <c r="J19" s="16">
        <v>7</v>
      </c>
      <c r="K19" s="37" t="s">
        <v>94</v>
      </c>
      <c r="L19" s="16">
        <v>11</v>
      </c>
    </row>
    <row r="20" spans="1:12" s="17" customFormat="1" ht="13.5" customHeight="1">
      <c r="A20" s="22" t="s">
        <v>105</v>
      </c>
      <c r="B20" s="13">
        <f t="shared" si="1"/>
        <v>2077</v>
      </c>
      <c r="C20" s="16">
        <v>309</v>
      </c>
      <c r="D20" s="16">
        <v>4</v>
      </c>
      <c r="E20" s="16">
        <v>17</v>
      </c>
      <c r="F20" s="16">
        <v>28</v>
      </c>
      <c r="G20" s="16">
        <v>1265</v>
      </c>
      <c r="H20" s="16">
        <v>22</v>
      </c>
      <c r="I20" s="16">
        <v>5</v>
      </c>
      <c r="J20" s="16">
        <v>324</v>
      </c>
      <c r="K20" s="16">
        <v>6</v>
      </c>
      <c r="L20" s="16">
        <v>118</v>
      </c>
    </row>
    <row r="21" spans="1:12" s="17" customFormat="1" ht="13.5" customHeight="1">
      <c r="A21" s="22" t="s">
        <v>106</v>
      </c>
      <c r="B21" s="13">
        <f t="shared" si="1"/>
        <v>3021</v>
      </c>
      <c r="C21" s="16">
        <v>643</v>
      </c>
      <c r="D21" s="16">
        <v>1</v>
      </c>
      <c r="E21" s="16">
        <v>18</v>
      </c>
      <c r="F21" s="16">
        <v>149</v>
      </c>
      <c r="G21" s="16">
        <v>1987</v>
      </c>
      <c r="H21" s="16">
        <v>51</v>
      </c>
      <c r="I21" s="16">
        <v>6</v>
      </c>
      <c r="J21" s="16">
        <v>106</v>
      </c>
      <c r="K21" s="16">
        <v>4</v>
      </c>
      <c r="L21" s="16">
        <v>75</v>
      </c>
    </row>
    <row r="22" spans="1:12" s="17" customFormat="1" ht="6.75" customHeight="1">
      <c r="A22" s="15"/>
      <c r="B22" s="13"/>
      <c r="C22" s="16"/>
      <c r="D22" s="16"/>
      <c r="E22" s="16"/>
      <c r="F22" s="16"/>
      <c r="G22" s="16"/>
      <c r="H22" s="16"/>
      <c r="I22" s="16"/>
      <c r="J22" s="16"/>
      <c r="K22" s="16"/>
      <c r="L22" s="16"/>
    </row>
    <row r="23" spans="1:12" s="17" customFormat="1" ht="13.5" customHeight="1">
      <c r="A23" s="11" t="s">
        <v>107</v>
      </c>
      <c r="B23" s="13">
        <f t="shared" si="1"/>
        <v>87642</v>
      </c>
      <c r="C23" s="13">
        <f aca="true" t="shared" si="4" ref="C23:L23">SUM(C24:C36)</f>
        <v>18816</v>
      </c>
      <c r="D23" s="13">
        <f t="shared" si="4"/>
        <v>562</v>
      </c>
      <c r="E23" s="13">
        <f t="shared" si="4"/>
        <v>588</v>
      </c>
      <c r="F23" s="13">
        <f t="shared" si="4"/>
        <v>1903</v>
      </c>
      <c r="G23" s="13">
        <f t="shared" si="4"/>
        <v>41976</v>
      </c>
      <c r="H23" s="13">
        <f t="shared" si="4"/>
        <v>872</v>
      </c>
      <c r="I23" s="13">
        <f t="shared" si="4"/>
        <v>1200</v>
      </c>
      <c r="J23" s="13">
        <f t="shared" si="4"/>
        <v>17348</v>
      </c>
      <c r="K23" s="13">
        <f t="shared" si="4"/>
        <v>1112</v>
      </c>
      <c r="L23" s="13">
        <f t="shared" si="4"/>
        <v>4415</v>
      </c>
    </row>
    <row r="24" spans="1:12" s="17" customFormat="1" ht="13.5" customHeight="1">
      <c r="A24" s="22" t="s">
        <v>108</v>
      </c>
      <c r="B24" s="13">
        <f t="shared" si="1"/>
        <v>4803</v>
      </c>
      <c r="C24" s="16">
        <v>722</v>
      </c>
      <c r="D24" s="16">
        <v>11</v>
      </c>
      <c r="E24" s="16">
        <v>40</v>
      </c>
      <c r="F24" s="16">
        <v>35</v>
      </c>
      <c r="G24" s="16">
        <v>1271</v>
      </c>
      <c r="H24" s="16">
        <v>2</v>
      </c>
      <c r="I24" s="16">
        <v>294</v>
      </c>
      <c r="J24" s="16">
        <v>1773</v>
      </c>
      <c r="K24" s="16">
        <v>110</v>
      </c>
      <c r="L24" s="16">
        <v>596</v>
      </c>
    </row>
    <row r="25" spans="1:12" s="17" customFormat="1" ht="13.5" customHeight="1">
      <c r="A25" s="22" t="s">
        <v>109</v>
      </c>
      <c r="B25" s="13">
        <f t="shared" si="1"/>
        <v>811</v>
      </c>
      <c r="C25" s="16">
        <v>199</v>
      </c>
      <c r="D25" s="37" t="s">
        <v>94</v>
      </c>
      <c r="E25" s="16">
        <v>5</v>
      </c>
      <c r="F25" s="16">
        <v>13</v>
      </c>
      <c r="G25" s="16">
        <v>431</v>
      </c>
      <c r="H25" s="16">
        <v>8</v>
      </c>
      <c r="I25" s="16">
        <v>3</v>
      </c>
      <c r="J25" s="16">
        <v>95</v>
      </c>
      <c r="K25" s="37">
        <v>1</v>
      </c>
      <c r="L25" s="16">
        <v>61</v>
      </c>
    </row>
    <row r="26" spans="1:12" s="17" customFormat="1" ht="13.5" customHeight="1">
      <c r="A26" s="22" t="s">
        <v>223</v>
      </c>
      <c r="B26" s="13">
        <f t="shared" si="1"/>
        <v>1456</v>
      </c>
      <c r="C26" s="16">
        <v>295</v>
      </c>
      <c r="D26" s="37" t="s">
        <v>94</v>
      </c>
      <c r="E26" s="16">
        <v>16</v>
      </c>
      <c r="F26" s="16">
        <v>25</v>
      </c>
      <c r="G26" s="16">
        <v>973</v>
      </c>
      <c r="H26" s="16">
        <v>47</v>
      </c>
      <c r="I26" s="16">
        <v>1</v>
      </c>
      <c r="J26" s="16">
        <v>55</v>
      </c>
      <c r="K26" s="16">
        <v>2</v>
      </c>
      <c r="L26" s="16">
        <v>58</v>
      </c>
    </row>
    <row r="27" spans="1:12" s="17" customFormat="1" ht="13.5" customHeight="1">
      <c r="A27" s="22" t="s">
        <v>224</v>
      </c>
      <c r="B27" s="13">
        <f t="shared" si="1"/>
        <v>9553</v>
      </c>
      <c r="C27" s="16">
        <v>1474</v>
      </c>
      <c r="D27" s="16">
        <v>1</v>
      </c>
      <c r="E27" s="16">
        <v>25</v>
      </c>
      <c r="F27" s="16">
        <v>176</v>
      </c>
      <c r="G27" s="16">
        <v>4355</v>
      </c>
      <c r="H27" s="16">
        <v>68</v>
      </c>
      <c r="I27" s="16">
        <v>31</v>
      </c>
      <c r="J27" s="16">
        <v>2881</v>
      </c>
      <c r="K27" s="16">
        <v>131</v>
      </c>
      <c r="L27" s="16">
        <v>437</v>
      </c>
    </row>
    <row r="28" spans="1:12" s="17" customFormat="1" ht="13.5" customHeight="1">
      <c r="A28" s="22" t="s">
        <v>225</v>
      </c>
      <c r="B28" s="13">
        <f t="shared" si="1"/>
        <v>7671</v>
      </c>
      <c r="C28" s="16">
        <v>1045</v>
      </c>
      <c r="D28" s="16">
        <v>2</v>
      </c>
      <c r="E28" s="16">
        <v>28</v>
      </c>
      <c r="F28" s="16">
        <v>244</v>
      </c>
      <c r="G28" s="16">
        <v>3686</v>
      </c>
      <c r="H28" s="16">
        <v>106</v>
      </c>
      <c r="I28" s="16">
        <v>43</v>
      </c>
      <c r="J28" s="16">
        <v>1935</v>
      </c>
      <c r="K28" s="16">
        <v>49</v>
      </c>
      <c r="L28" s="16">
        <v>563</v>
      </c>
    </row>
    <row r="29" spans="1:12" s="17" customFormat="1" ht="13.5" customHeight="1">
      <c r="A29" s="22" t="s">
        <v>226</v>
      </c>
      <c r="B29" s="13">
        <f>SUM(C29,F29:L29)</f>
        <v>5255</v>
      </c>
      <c r="C29" s="16">
        <v>912</v>
      </c>
      <c r="D29" s="16">
        <v>2</v>
      </c>
      <c r="E29" s="16">
        <v>21</v>
      </c>
      <c r="F29" s="16">
        <v>100</v>
      </c>
      <c r="G29" s="16">
        <v>3192</v>
      </c>
      <c r="H29" s="16">
        <v>38</v>
      </c>
      <c r="I29" s="16">
        <v>22</v>
      </c>
      <c r="J29" s="16">
        <v>658</v>
      </c>
      <c r="K29" s="16">
        <v>22</v>
      </c>
      <c r="L29" s="16">
        <v>311</v>
      </c>
    </row>
    <row r="30" spans="1:12" s="17" customFormat="1" ht="13.5" customHeight="1">
      <c r="A30" s="22" t="s">
        <v>115</v>
      </c>
      <c r="B30" s="13">
        <f>SUM(C30,F30:L30)</f>
        <v>34695</v>
      </c>
      <c r="C30" s="16">
        <v>10329</v>
      </c>
      <c r="D30" s="16">
        <v>526</v>
      </c>
      <c r="E30" s="16">
        <v>359</v>
      </c>
      <c r="F30" s="16">
        <v>806</v>
      </c>
      <c r="G30" s="16">
        <v>17147</v>
      </c>
      <c r="H30" s="16">
        <v>455</v>
      </c>
      <c r="I30" s="16">
        <v>399</v>
      </c>
      <c r="J30" s="16">
        <v>3861</v>
      </c>
      <c r="K30" s="16">
        <v>557</v>
      </c>
      <c r="L30" s="16">
        <v>1141</v>
      </c>
    </row>
    <row r="31" spans="1:12" s="17" customFormat="1" ht="13.5" customHeight="1">
      <c r="A31" s="22" t="s">
        <v>227</v>
      </c>
      <c r="B31" s="13">
        <f>SUM(C31,F31:L31)</f>
        <v>9483</v>
      </c>
      <c r="C31" s="16">
        <v>1344</v>
      </c>
      <c r="D31" s="16">
        <v>1</v>
      </c>
      <c r="E31" s="16">
        <v>32</v>
      </c>
      <c r="F31" s="16">
        <v>268</v>
      </c>
      <c r="G31" s="16">
        <v>4815</v>
      </c>
      <c r="H31" s="16">
        <v>60</v>
      </c>
      <c r="I31" s="16">
        <v>161</v>
      </c>
      <c r="J31" s="16">
        <v>2247</v>
      </c>
      <c r="K31" s="16">
        <v>39</v>
      </c>
      <c r="L31" s="16">
        <v>549</v>
      </c>
    </row>
    <row r="32" spans="1:12" s="17" customFormat="1" ht="13.5" customHeight="1">
      <c r="A32" s="22" t="s">
        <v>110</v>
      </c>
      <c r="B32" s="13">
        <f t="shared" si="1"/>
        <v>3578</v>
      </c>
      <c r="C32" s="16">
        <v>604</v>
      </c>
      <c r="D32" s="16">
        <v>1</v>
      </c>
      <c r="E32" s="16">
        <v>11</v>
      </c>
      <c r="F32" s="16">
        <v>39</v>
      </c>
      <c r="G32" s="16">
        <v>1812</v>
      </c>
      <c r="H32" s="16">
        <v>38</v>
      </c>
      <c r="I32" s="16">
        <v>31</v>
      </c>
      <c r="J32" s="16">
        <v>853</v>
      </c>
      <c r="K32" s="16">
        <v>33</v>
      </c>
      <c r="L32" s="16">
        <v>168</v>
      </c>
    </row>
    <row r="33" spans="1:12" s="17" customFormat="1" ht="13.5" customHeight="1">
      <c r="A33" s="22" t="s">
        <v>111</v>
      </c>
      <c r="B33" s="13">
        <f t="shared" si="1"/>
        <v>1446</v>
      </c>
      <c r="C33" s="16">
        <v>261</v>
      </c>
      <c r="D33" s="37" t="s">
        <v>94</v>
      </c>
      <c r="E33" s="16">
        <v>11</v>
      </c>
      <c r="F33" s="16">
        <v>32</v>
      </c>
      <c r="G33" s="16">
        <v>732</v>
      </c>
      <c r="H33" s="16">
        <v>11</v>
      </c>
      <c r="I33" s="16">
        <v>5</v>
      </c>
      <c r="J33" s="16">
        <v>334</v>
      </c>
      <c r="K33" s="16">
        <v>19</v>
      </c>
      <c r="L33" s="16">
        <v>52</v>
      </c>
    </row>
    <row r="34" spans="1:12" s="17" customFormat="1" ht="13.5" customHeight="1">
      <c r="A34" s="22" t="s">
        <v>112</v>
      </c>
      <c r="B34" s="13">
        <f t="shared" si="1"/>
        <v>8043</v>
      </c>
      <c r="C34" s="16">
        <v>1397</v>
      </c>
      <c r="D34" s="16">
        <v>18</v>
      </c>
      <c r="E34" s="16">
        <v>36</v>
      </c>
      <c r="F34" s="16">
        <v>117</v>
      </c>
      <c r="G34" s="16">
        <v>3222</v>
      </c>
      <c r="H34" s="16">
        <v>31</v>
      </c>
      <c r="I34" s="16">
        <v>198</v>
      </c>
      <c r="J34" s="16">
        <v>2504</v>
      </c>
      <c r="K34" s="16">
        <v>129</v>
      </c>
      <c r="L34" s="16">
        <v>445</v>
      </c>
    </row>
    <row r="35" spans="1:12" s="17" customFormat="1" ht="13.5" customHeight="1">
      <c r="A35" s="22" t="s">
        <v>113</v>
      </c>
      <c r="B35" s="13">
        <f t="shared" si="1"/>
        <v>490</v>
      </c>
      <c r="C35" s="16">
        <v>127</v>
      </c>
      <c r="D35" s="37" t="s">
        <v>94</v>
      </c>
      <c r="E35" s="16">
        <v>3</v>
      </c>
      <c r="F35" s="16">
        <v>44</v>
      </c>
      <c r="G35" s="16">
        <v>219</v>
      </c>
      <c r="H35" s="16">
        <v>4</v>
      </c>
      <c r="I35" s="16">
        <v>3</v>
      </c>
      <c r="J35" s="16">
        <v>70</v>
      </c>
      <c r="K35" s="16">
        <v>1</v>
      </c>
      <c r="L35" s="16">
        <v>22</v>
      </c>
    </row>
    <row r="36" spans="1:12" s="17" customFormat="1" ht="13.5" customHeight="1">
      <c r="A36" s="22" t="s">
        <v>114</v>
      </c>
      <c r="B36" s="13">
        <f t="shared" si="1"/>
        <v>358</v>
      </c>
      <c r="C36" s="16">
        <v>107</v>
      </c>
      <c r="D36" s="37" t="s">
        <v>94</v>
      </c>
      <c r="E36" s="37">
        <v>1</v>
      </c>
      <c r="F36" s="16">
        <v>4</v>
      </c>
      <c r="G36" s="16">
        <v>121</v>
      </c>
      <c r="H36" s="16">
        <v>4</v>
      </c>
      <c r="I36" s="16">
        <v>9</v>
      </c>
      <c r="J36" s="16">
        <v>82</v>
      </c>
      <c r="K36" s="37">
        <v>19</v>
      </c>
      <c r="L36" s="16">
        <v>12</v>
      </c>
    </row>
    <row r="37" spans="1:12" s="17" customFormat="1" ht="6" customHeight="1">
      <c r="A37" s="22"/>
      <c r="B37" s="13"/>
      <c r="C37" s="16"/>
      <c r="D37" s="16"/>
      <c r="E37" s="16"/>
      <c r="F37" s="16"/>
      <c r="G37" s="16"/>
      <c r="H37" s="16"/>
      <c r="I37" s="16"/>
      <c r="J37" s="16"/>
      <c r="K37" s="16"/>
      <c r="L37" s="16"/>
    </row>
    <row r="38" spans="1:12" s="17" customFormat="1" ht="13.5" customHeight="1">
      <c r="A38" s="11" t="s">
        <v>116</v>
      </c>
      <c r="B38" s="13">
        <f t="shared" si="1"/>
        <v>71697</v>
      </c>
      <c r="C38" s="13">
        <f aca="true" t="shared" si="5" ref="C38:L38">SUM(C39:C50)</f>
        <v>11457</v>
      </c>
      <c r="D38" s="13">
        <f t="shared" si="5"/>
        <v>180</v>
      </c>
      <c r="E38" s="13">
        <f t="shared" si="5"/>
        <v>379</v>
      </c>
      <c r="F38" s="13">
        <f t="shared" si="5"/>
        <v>2529</v>
      </c>
      <c r="G38" s="13">
        <f t="shared" si="5"/>
        <v>32041</v>
      </c>
      <c r="H38" s="13">
        <f t="shared" si="5"/>
        <v>776</v>
      </c>
      <c r="I38" s="13">
        <f t="shared" si="5"/>
        <v>1468</v>
      </c>
      <c r="J38" s="13">
        <f t="shared" si="5"/>
        <v>16842</v>
      </c>
      <c r="K38" s="13">
        <f t="shared" si="5"/>
        <v>783</v>
      </c>
      <c r="L38" s="13">
        <f t="shared" si="5"/>
        <v>5801</v>
      </c>
    </row>
    <row r="39" spans="1:12" s="17" customFormat="1" ht="13.5" customHeight="1">
      <c r="A39" s="15" t="s">
        <v>117</v>
      </c>
      <c r="B39" s="13">
        <f t="shared" si="1"/>
        <v>2628</v>
      </c>
      <c r="C39" s="16">
        <v>354</v>
      </c>
      <c r="D39" s="37" t="s">
        <v>94</v>
      </c>
      <c r="E39" s="16">
        <v>9</v>
      </c>
      <c r="F39" s="16">
        <v>75</v>
      </c>
      <c r="G39" s="16">
        <v>800</v>
      </c>
      <c r="H39" s="16">
        <v>52</v>
      </c>
      <c r="I39" s="16">
        <v>25</v>
      </c>
      <c r="J39" s="16">
        <v>450</v>
      </c>
      <c r="K39" s="16">
        <v>24</v>
      </c>
      <c r="L39" s="16">
        <v>848</v>
      </c>
    </row>
    <row r="40" spans="1:12" s="17" customFormat="1" ht="13.5" customHeight="1">
      <c r="A40" s="15" t="s">
        <v>228</v>
      </c>
      <c r="B40" s="13">
        <f t="shared" si="1"/>
        <v>1342</v>
      </c>
      <c r="C40" s="16">
        <v>149</v>
      </c>
      <c r="D40" s="37" t="s">
        <v>94</v>
      </c>
      <c r="E40" s="37">
        <v>1</v>
      </c>
      <c r="F40" s="16">
        <v>43</v>
      </c>
      <c r="G40" s="16">
        <v>854</v>
      </c>
      <c r="H40" s="16">
        <v>13</v>
      </c>
      <c r="I40" s="16">
        <v>6</v>
      </c>
      <c r="J40" s="16">
        <v>197</v>
      </c>
      <c r="K40" s="37">
        <v>2</v>
      </c>
      <c r="L40" s="16">
        <v>78</v>
      </c>
    </row>
    <row r="41" spans="1:12" s="17" customFormat="1" ht="13.5" customHeight="1">
      <c r="A41" s="15" t="s">
        <v>229</v>
      </c>
      <c r="B41" s="13">
        <f>SUM(C41,F41:L41)</f>
        <v>8672</v>
      </c>
      <c r="C41" s="16">
        <v>1141</v>
      </c>
      <c r="D41" s="37">
        <v>1</v>
      </c>
      <c r="E41" s="16">
        <v>72</v>
      </c>
      <c r="F41" s="16">
        <v>301</v>
      </c>
      <c r="G41" s="16">
        <v>3594</v>
      </c>
      <c r="H41" s="16">
        <v>137</v>
      </c>
      <c r="I41" s="16">
        <v>49</v>
      </c>
      <c r="J41" s="16">
        <v>2891</v>
      </c>
      <c r="K41" s="16">
        <v>12</v>
      </c>
      <c r="L41" s="16">
        <v>547</v>
      </c>
    </row>
    <row r="42" spans="1:12" s="17" customFormat="1" ht="13.5" customHeight="1">
      <c r="A42" s="15" t="s">
        <v>125</v>
      </c>
      <c r="B42" s="13">
        <f>SUM(C42,F42:L42)</f>
        <v>23759</v>
      </c>
      <c r="C42" s="16">
        <v>4793</v>
      </c>
      <c r="D42" s="16">
        <v>166</v>
      </c>
      <c r="E42" s="16">
        <v>150</v>
      </c>
      <c r="F42" s="16">
        <v>911</v>
      </c>
      <c r="G42" s="16">
        <v>10235</v>
      </c>
      <c r="H42" s="16">
        <v>200</v>
      </c>
      <c r="I42" s="16">
        <v>648</v>
      </c>
      <c r="J42" s="16">
        <v>5088</v>
      </c>
      <c r="K42" s="16">
        <v>160</v>
      </c>
      <c r="L42" s="16">
        <v>1724</v>
      </c>
    </row>
    <row r="43" spans="1:12" s="17" customFormat="1" ht="13.5" customHeight="1">
      <c r="A43" s="15" t="s">
        <v>118</v>
      </c>
      <c r="B43" s="13">
        <f t="shared" si="1"/>
        <v>6162</v>
      </c>
      <c r="C43" s="16">
        <v>949</v>
      </c>
      <c r="D43" s="16">
        <v>1</v>
      </c>
      <c r="E43" s="16">
        <v>26</v>
      </c>
      <c r="F43" s="16">
        <v>297</v>
      </c>
      <c r="G43" s="16">
        <v>2201</v>
      </c>
      <c r="H43" s="16">
        <v>38</v>
      </c>
      <c r="I43" s="16">
        <v>331</v>
      </c>
      <c r="J43" s="16">
        <v>1612</v>
      </c>
      <c r="K43" s="16">
        <v>294</v>
      </c>
      <c r="L43" s="16">
        <v>440</v>
      </c>
    </row>
    <row r="44" spans="1:12" s="17" customFormat="1" ht="13.5" customHeight="1">
      <c r="A44" s="15" t="s">
        <v>119</v>
      </c>
      <c r="B44" s="13">
        <f t="shared" si="1"/>
        <v>3680</v>
      </c>
      <c r="C44" s="16">
        <v>506</v>
      </c>
      <c r="D44" s="37">
        <v>1</v>
      </c>
      <c r="E44" s="16">
        <v>8</v>
      </c>
      <c r="F44" s="16">
        <v>107</v>
      </c>
      <c r="G44" s="16">
        <v>1779</v>
      </c>
      <c r="H44" s="16">
        <v>18</v>
      </c>
      <c r="I44" s="16">
        <v>181</v>
      </c>
      <c r="J44" s="16">
        <v>860</v>
      </c>
      <c r="K44" s="16">
        <v>57</v>
      </c>
      <c r="L44" s="16">
        <v>172</v>
      </c>
    </row>
    <row r="45" spans="1:12" s="17" customFormat="1" ht="13.5" customHeight="1">
      <c r="A45" s="15" t="s">
        <v>120</v>
      </c>
      <c r="B45" s="13">
        <f t="shared" si="1"/>
        <v>1767</v>
      </c>
      <c r="C45" s="16">
        <v>254</v>
      </c>
      <c r="D45" s="37" t="s">
        <v>94</v>
      </c>
      <c r="E45" s="16">
        <v>2</v>
      </c>
      <c r="F45" s="16">
        <v>75</v>
      </c>
      <c r="G45" s="16">
        <v>485</v>
      </c>
      <c r="H45" s="16">
        <v>51</v>
      </c>
      <c r="I45" s="16">
        <v>10</v>
      </c>
      <c r="J45" s="16">
        <v>771</v>
      </c>
      <c r="K45" s="16">
        <v>28</v>
      </c>
      <c r="L45" s="16">
        <v>93</v>
      </c>
    </row>
    <row r="46" spans="1:12" s="17" customFormat="1" ht="13.5" customHeight="1">
      <c r="A46" s="15" t="s">
        <v>121</v>
      </c>
      <c r="B46" s="13">
        <f t="shared" si="1"/>
        <v>11983</v>
      </c>
      <c r="C46" s="16">
        <v>1440</v>
      </c>
      <c r="D46" s="16">
        <v>5</v>
      </c>
      <c r="E46" s="16">
        <v>32</v>
      </c>
      <c r="F46" s="16">
        <v>301</v>
      </c>
      <c r="G46" s="16">
        <v>5956</v>
      </c>
      <c r="H46" s="16">
        <v>97</v>
      </c>
      <c r="I46" s="16">
        <v>53</v>
      </c>
      <c r="J46" s="16">
        <v>2577</v>
      </c>
      <c r="K46" s="16">
        <v>77</v>
      </c>
      <c r="L46" s="16">
        <v>1482</v>
      </c>
    </row>
    <row r="47" spans="1:12" s="17" customFormat="1" ht="13.5" customHeight="1">
      <c r="A47" s="17" t="s">
        <v>122</v>
      </c>
      <c r="B47" s="13">
        <f t="shared" si="1"/>
        <v>1723</v>
      </c>
      <c r="C47" s="16">
        <v>232</v>
      </c>
      <c r="D47" s="37" t="s">
        <v>94</v>
      </c>
      <c r="E47" s="16">
        <v>7</v>
      </c>
      <c r="F47" s="16">
        <v>29</v>
      </c>
      <c r="G47" s="16">
        <v>1078</v>
      </c>
      <c r="H47" s="16">
        <v>13</v>
      </c>
      <c r="I47" s="16">
        <v>11</v>
      </c>
      <c r="J47" s="16">
        <v>306</v>
      </c>
      <c r="K47" s="37">
        <v>4</v>
      </c>
      <c r="L47" s="16">
        <v>50</v>
      </c>
    </row>
    <row r="48" spans="1:12" s="17" customFormat="1" ht="13.5" customHeight="1">
      <c r="A48" s="15" t="s">
        <v>123</v>
      </c>
      <c r="B48" s="13">
        <f t="shared" si="1"/>
        <v>1090</v>
      </c>
      <c r="C48" s="16">
        <v>247</v>
      </c>
      <c r="D48" s="37">
        <v>1</v>
      </c>
      <c r="E48" s="16">
        <v>10</v>
      </c>
      <c r="F48" s="16">
        <v>67</v>
      </c>
      <c r="G48" s="16">
        <v>359</v>
      </c>
      <c r="H48" s="16">
        <v>21</v>
      </c>
      <c r="I48" s="16">
        <v>33</v>
      </c>
      <c r="J48" s="16">
        <v>264</v>
      </c>
      <c r="K48" s="16">
        <v>34</v>
      </c>
      <c r="L48" s="16">
        <v>65</v>
      </c>
    </row>
    <row r="49" spans="1:12" s="17" customFormat="1" ht="13.5" customHeight="1">
      <c r="A49" s="15" t="s">
        <v>124</v>
      </c>
      <c r="B49" s="13">
        <f t="shared" si="1"/>
        <v>3971</v>
      </c>
      <c r="C49" s="16">
        <v>639</v>
      </c>
      <c r="D49" s="37">
        <v>1</v>
      </c>
      <c r="E49" s="16">
        <v>20</v>
      </c>
      <c r="F49" s="16">
        <v>180</v>
      </c>
      <c r="G49" s="16">
        <v>1655</v>
      </c>
      <c r="H49" s="16">
        <v>35</v>
      </c>
      <c r="I49" s="16">
        <v>84</v>
      </c>
      <c r="J49" s="16">
        <v>1198</v>
      </c>
      <c r="K49" s="16">
        <v>33</v>
      </c>
      <c r="L49" s="16">
        <v>147</v>
      </c>
    </row>
    <row r="50" spans="1:12" s="17" customFormat="1" ht="13.5" customHeight="1">
      <c r="A50" s="15" t="s">
        <v>126</v>
      </c>
      <c r="B50" s="13">
        <f t="shared" si="1"/>
        <v>4920</v>
      </c>
      <c r="C50" s="16">
        <v>753</v>
      </c>
      <c r="D50" s="37">
        <v>4</v>
      </c>
      <c r="E50" s="16">
        <v>42</v>
      </c>
      <c r="F50" s="16">
        <v>143</v>
      </c>
      <c r="G50" s="16">
        <v>3045</v>
      </c>
      <c r="H50" s="16">
        <v>101</v>
      </c>
      <c r="I50" s="16">
        <v>37</v>
      </c>
      <c r="J50" s="16">
        <v>628</v>
      </c>
      <c r="K50" s="16">
        <v>58</v>
      </c>
      <c r="L50" s="16">
        <v>155</v>
      </c>
    </row>
    <row r="51" spans="1:12" ht="12.75" customHeight="1">
      <c r="A51" s="10"/>
      <c r="B51" s="13"/>
      <c r="C51" s="16"/>
      <c r="D51" s="16"/>
      <c r="E51" s="16"/>
      <c r="F51" s="16"/>
      <c r="G51" s="16"/>
      <c r="H51" s="16"/>
      <c r="I51" s="16"/>
      <c r="J51" s="16"/>
      <c r="K51" s="16"/>
      <c r="L51" s="16"/>
    </row>
    <row r="52" spans="1:12" ht="12.75" customHeight="1">
      <c r="A52" s="10"/>
      <c r="B52" s="13"/>
      <c r="C52" s="16"/>
      <c r="D52" s="16"/>
      <c r="E52" s="16"/>
      <c r="F52" s="16"/>
      <c r="G52" s="16"/>
      <c r="H52" s="16"/>
      <c r="I52" s="16"/>
      <c r="J52" s="16"/>
      <c r="K52" s="16"/>
      <c r="L52" s="16"/>
    </row>
    <row r="53" spans="1:12" ht="12.75" customHeight="1">
      <c r="A53" s="10"/>
      <c r="B53" s="13"/>
      <c r="C53" s="16"/>
      <c r="D53" s="16"/>
      <c r="E53" s="16"/>
      <c r="F53" s="16"/>
      <c r="G53" s="16"/>
      <c r="H53" s="16"/>
      <c r="I53" s="16"/>
      <c r="J53" s="16"/>
      <c r="K53" s="16"/>
      <c r="L53" s="16"/>
    </row>
    <row r="54" spans="1:12" ht="12.75" customHeight="1">
      <c r="A54" s="10"/>
      <c r="B54" s="13"/>
      <c r="C54" s="16"/>
      <c r="D54" s="16"/>
      <c r="E54" s="16"/>
      <c r="F54" s="16"/>
      <c r="G54" s="16"/>
      <c r="H54" s="16"/>
      <c r="I54" s="16"/>
      <c r="J54" s="16"/>
      <c r="K54" s="16"/>
      <c r="L54" s="16"/>
    </row>
    <row r="55" spans="1:12" ht="12.75" customHeight="1">
      <c r="A55" s="10"/>
      <c r="B55" s="13"/>
      <c r="C55" s="16"/>
      <c r="D55" s="16"/>
      <c r="E55" s="16"/>
      <c r="F55" s="16"/>
      <c r="G55" s="16"/>
      <c r="H55" s="16"/>
      <c r="I55" s="16"/>
      <c r="J55" s="16"/>
      <c r="K55" s="16"/>
      <c r="L55" s="16"/>
    </row>
    <row r="56" spans="1:12" ht="12.75" customHeight="1">
      <c r="A56" s="10"/>
      <c r="B56" s="13"/>
      <c r="C56" s="16"/>
      <c r="D56" s="16"/>
      <c r="E56" s="16"/>
      <c r="F56" s="16"/>
      <c r="G56" s="16"/>
      <c r="H56" s="16"/>
      <c r="I56" s="16"/>
      <c r="J56" s="16"/>
      <c r="K56" s="16"/>
      <c r="L56" s="16"/>
    </row>
    <row r="57" spans="1:12" ht="12.75" customHeight="1">
      <c r="A57" s="10"/>
      <c r="B57" s="13"/>
      <c r="C57" s="16"/>
      <c r="D57" s="16"/>
      <c r="E57" s="16"/>
      <c r="F57" s="16"/>
      <c r="G57" s="16"/>
      <c r="H57" s="16"/>
      <c r="I57" s="16"/>
      <c r="J57" s="16"/>
      <c r="K57" s="16"/>
      <c r="L57" s="16"/>
    </row>
    <row r="58" spans="1:12" ht="12.75" customHeight="1">
      <c r="A58" s="10"/>
      <c r="B58" s="13"/>
      <c r="C58" s="16"/>
      <c r="D58" s="16"/>
      <c r="E58" s="16"/>
      <c r="F58" s="16"/>
      <c r="G58" s="16"/>
      <c r="H58" s="16"/>
      <c r="I58" s="16"/>
      <c r="J58" s="16"/>
      <c r="K58" s="16"/>
      <c r="L58" s="16"/>
    </row>
    <row r="59" spans="1:12" ht="12.75" customHeight="1">
      <c r="A59" s="10"/>
      <c r="B59" s="13"/>
      <c r="C59" s="16"/>
      <c r="D59" s="16"/>
      <c r="E59" s="16"/>
      <c r="F59" s="16"/>
      <c r="G59" s="16"/>
      <c r="H59" s="16"/>
      <c r="I59" s="16"/>
      <c r="J59" s="16"/>
      <c r="K59" s="16"/>
      <c r="L59" s="16"/>
    </row>
    <row r="60" spans="1:12" ht="12.75" customHeight="1">
      <c r="A60" s="10"/>
      <c r="B60" s="13"/>
      <c r="C60" s="16"/>
      <c r="D60" s="16"/>
      <c r="E60" s="16"/>
      <c r="F60" s="16"/>
      <c r="G60" s="16"/>
      <c r="H60" s="16"/>
      <c r="I60" s="16"/>
      <c r="J60" s="16"/>
      <c r="K60" s="16"/>
      <c r="L60" s="16"/>
    </row>
    <row r="61" spans="1:12" ht="12.75" customHeight="1">
      <c r="A61" s="10"/>
      <c r="B61" s="13"/>
      <c r="C61" s="16"/>
      <c r="D61" s="16"/>
      <c r="E61" s="16"/>
      <c r="F61" s="16"/>
      <c r="G61" s="16"/>
      <c r="H61" s="16"/>
      <c r="I61" s="16"/>
      <c r="J61" s="16"/>
      <c r="K61" s="16"/>
      <c r="L61" s="16"/>
    </row>
    <row r="62" spans="1:12" ht="12.75" customHeight="1">
      <c r="A62" s="10"/>
      <c r="B62" s="13"/>
      <c r="C62" s="16"/>
      <c r="D62" s="16"/>
      <c r="E62" s="16"/>
      <c r="F62" s="16"/>
      <c r="G62" s="16"/>
      <c r="H62" s="16"/>
      <c r="I62" s="16"/>
      <c r="J62" s="16"/>
      <c r="K62" s="16"/>
      <c r="L62" s="16"/>
    </row>
    <row r="63" spans="1:12" ht="12.75" customHeight="1">
      <c r="A63" s="10"/>
      <c r="B63" s="13"/>
      <c r="C63" s="16"/>
      <c r="D63" s="16"/>
      <c r="E63" s="16"/>
      <c r="F63" s="16"/>
      <c r="G63" s="16"/>
      <c r="H63" s="16"/>
      <c r="I63" s="16"/>
      <c r="J63" s="16"/>
      <c r="K63" s="16"/>
      <c r="L63" s="16"/>
    </row>
    <row r="64" spans="1:12" ht="12.75" customHeight="1">
      <c r="A64" s="10"/>
      <c r="B64" s="13"/>
      <c r="C64" s="16"/>
      <c r="D64" s="16"/>
      <c r="E64" s="16"/>
      <c r="F64" s="16"/>
      <c r="G64" s="16"/>
      <c r="H64" s="16"/>
      <c r="I64" s="16"/>
      <c r="J64" s="16"/>
      <c r="K64" s="16"/>
      <c r="L64" s="16"/>
    </row>
    <row r="65" spans="1:12" ht="12.75" customHeight="1">
      <c r="A65" s="10"/>
      <c r="B65" s="13"/>
      <c r="C65" s="16"/>
      <c r="D65" s="16"/>
      <c r="E65" s="16"/>
      <c r="F65" s="16"/>
      <c r="G65" s="16"/>
      <c r="H65" s="16"/>
      <c r="I65" s="16"/>
      <c r="J65" s="16"/>
      <c r="K65" s="16"/>
      <c r="L65" s="16"/>
    </row>
    <row r="66" spans="1:12" ht="12.75" customHeight="1">
      <c r="A66" s="10"/>
      <c r="B66" s="13"/>
      <c r="C66" s="16"/>
      <c r="D66" s="16"/>
      <c r="E66" s="16"/>
      <c r="F66" s="16"/>
      <c r="G66" s="16"/>
      <c r="H66" s="16"/>
      <c r="I66" s="16"/>
      <c r="J66" s="16"/>
      <c r="K66" s="16"/>
      <c r="L66" s="16"/>
    </row>
    <row r="67" spans="1:14" s="110" customFormat="1" ht="15" customHeight="1">
      <c r="A67" s="183" t="s">
        <v>262</v>
      </c>
      <c r="B67" s="183"/>
      <c r="C67" s="183"/>
      <c r="D67" s="183"/>
      <c r="E67" s="183"/>
      <c r="F67" s="183"/>
      <c r="G67" s="183"/>
      <c r="H67" s="183"/>
      <c r="I67" s="183"/>
      <c r="J67" s="183"/>
      <c r="K67" s="183"/>
      <c r="L67" s="183"/>
      <c r="M67" s="142"/>
      <c r="N67" s="142"/>
    </row>
    <row r="68" spans="1:14" s="110" customFormat="1" ht="12" customHeight="1">
      <c r="A68" s="135" t="s">
        <v>263</v>
      </c>
      <c r="B68" s="132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1"/>
      <c r="N68" s="131"/>
    </row>
    <row r="69" spans="1:12" ht="27" customHeight="1">
      <c r="A69" s="8"/>
      <c r="B69" s="47" t="s">
        <v>0</v>
      </c>
      <c r="C69" s="220" t="s">
        <v>203</v>
      </c>
      <c r="D69" s="180"/>
      <c r="E69" s="180"/>
      <c r="F69" s="47" t="s">
        <v>1</v>
      </c>
      <c r="G69" s="47" t="s">
        <v>2</v>
      </c>
      <c r="H69" s="47" t="s">
        <v>3</v>
      </c>
      <c r="I69" s="47" t="s">
        <v>4</v>
      </c>
      <c r="J69" s="47" t="s">
        <v>5</v>
      </c>
      <c r="K69" s="47" t="s">
        <v>6</v>
      </c>
      <c r="L69" s="151" t="s">
        <v>7</v>
      </c>
    </row>
    <row r="70" spans="1:12" ht="41.25" customHeight="1">
      <c r="A70" s="9"/>
      <c r="B70" s="48" t="s">
        <v>29</v>
      </c>
      <c r="C70" s="153" t="s">
        <v>185</v>
      </c>
      <c r="D70" s="116" t="s">
        <v>186</v>
      </c>
      <c r="E70" s="116" t="s">
        <v>187</v>
      </c>
      <c r="F70" s="48" t="s">
        <v>30</v>
      </c>
      <c r="G70" s="51" t="s">
        <v>31</v>
      </c>
      <c r="H70" s="51" t="s">
        <v>32</v>
      </c>
      <c r="I70" s="51" t="s">
        <v>33</v>
      </c>
      <c r="J70" s="48" t="s">
        <v>34</v>
      </c>
      <c r="K70" s="51" t="s">
        <v>35</v>
      </c>
      <c r="L70" s="152" t="s">
        <v>36</v>
      </c>
    </row>
    <row r="71" spans="1:12" ht="7.5" customHeight="1">
      <c r="A71" s="10"/>
      <c r="B71" s="13"/>
      <c r="C71" s="16"/>
      <c r="D71" s="16"/>
      <c r="E71" s="16"/>
      <c r="F71" s="16"/>
      <c r="G71" s="16"/>
      <c r="H71" s="16"/>
      <c r="I71" s="16"/>
      <c r="J71" s="16"/>
      <c r="K71" s="16"/>
      <c r="L71" s="16"/>
    </row>
    <row r="72" spans="1:12" ht="13.5" customHeight="1">
      <c r="A72" s="11" t="s">
        <v>127</v>
      </c>
      <c r="B72" s="13">
        <f t="shared" si="1"/>
        <v>6299</v>
      </c>
      <c r="C72" s="13">
        <f>SUM(C73:C75)</f>
        <v>1073</v>
      </c>
      <c r="D72" s="13">
        <f aca="true" t="shared" si="6" ref="D72:L72">SUM(D73:D75)</f>
        <v>8</v>
      </c>
      <c r="E72" s="13">
        <f t="shared" si="6"/>
        <v>72</v>
      </c>
      <c r="F72" s="13">
        <f t="shared" si="6"/>
        <v>123</v>
      </c>
      <c r="G72" s="13">
        <f t="shared" si="6"/>
        <v>2896</v>
      </c>
      <c r="H72" s="13">
        <f t="shared" si="6"/>
        <v>110</v>
      </c>
      <c r="I72" s="13">
        <f t="shared" si="6"/>
        <v>62</v>
      </c>
      <c r="J72" s="13">
        <f t="shared" si="6"/>
        <v>1710</v>
      </c>
      <c r="K72" s="13">
        <f t="shared" si="6"/>
        <v>15</v>
      </c>
      <c r="L72" s="13">
        <f t="shared" si="6"/>
        <v>310</v>
      </c>
    </row>
    <row r="73" spans="1:12" ht="13.5" customHeight="1">
      <c r="A73" s="15" t="s">
        <v>128</v>
      </c>
      <c r="B73" s="13">
        <f t="shared" si="1"/>
        <v>164</v>
      </c>
      <c r="C73" s="16">
        <v>53</v>
      </c>
      <c r="D73" s="37" t="s">
        <v>94</v>
      </c>
      <c r="E73" s="16">
        <v>3</v>
      </c>
      <c r="F73" s="16">
        <v>6</v>
      </c>
      <c r="G73" s="16">
        <v>74</v>
      </c>
      <c r="H73" s="16">
        <v>3</v>
      </c>
      <c r="I73" s="37" t="s">
        <v>94</v>
      </c>
      <c r="J73" s="16">
        <v>18</v>
      </c>
      <c r="K73" s="37" t="s">
        <v>94</v>
      </c>
      <c r="L73" s="16">
        <v>10</v>
      </c>
    </row>
    <row r="74" spans="1:12" ht="13.5" customHeight="1">
      <c r="A74" s="15" t="s">
        <v>230</v>
      </c>
      <c r="B74" s="13">
        <f t="shared" si="1"/>
        <v>6053</v>
      </c>
      <c r="C74" s="16">
        <v>997</v>
      </c>
      <c r="D74" s="16">
        <v>8</v>
      </c>
      <c r="E74" s="16">
        <v>67</v>
      </c>
      <c r="F74" s="16">
        <v>107</v>
      </c>
      <c r="G74" s="16">
        <v>2795</v>
      </c>
      <c r="H74" s="16">
        <v>105</v>
      </c>
      <c r="I74" s="16">
        <v>62</v>
      </c>
      <c r="J74" s="16">
        <v>1682</v>
      </c>
      <c r="K74" s="16">
        <v>13</v>
      </c>
      <c r="L74" s="16">
        <v>292</v>
      </c>
    </row>
    <row r="75" spans="1:12" ht="13.5" customHeight="1">
      <c r="A75" s="15" t="s">
        <v>129</v>
      </c>
      <c r="B75" s="13">
        <f t="shared" si="1"/>
        <v>82</v>
      </c>
      <c r="C75" s="16">
        <v>23</v>
      </c>
      <c r="D75" s="37" t="s">
        <v>94</v>
      </c>
      <c r="E75" s="16">
        <v>2</v>
      </c>
      <c r="F75" s="16">
        <v>10</v>
      </c>
      <c r="G75" s="16">
        <v>27</v>
      </c>
      <c r="H75" s="16">
        <v>2</v>
      </c>
      <c r="I75" s="37" t="s">
        <v>94</v>
      </c>
      <c r="J75" s="16">
        <v>10</v>
      </c>
      <c r="K75" s="37">
        <v>2</v>
      </c>
      <c r="L75" s="16">
        <v>8</v>
      </c>
    </row>
    <row r="76" spans="1:12" ht="6.75" customHeight="1">
      <c r="A76" s="10"/>
      <c r="B76" s="13"/>
      <c r="C76" s="16"/>
      <c r="D76" s="16"/>
      <c r="E76" s="16"/>
      <c r="F76" s="16"/>
      <c r="G76" s="16"/>
      <c r="H76" s="16"/>
      <c r="I76" s="16"/>
      <c r="J76" s="16"/>
      <c r="K76" s="16"/>
      <c r="L76" s="16"/>
    </row>
    <row r="77" spans="1:12" s="17" customFormat="1" ht="12.75" customHeight="1">
      <c r="A77" s="11" t="s">
        <v>130</v>
      </c>
      <c r="B77" s="13">
        <f t="shared" si="1"/>
        <v>43444</v>
      </c>
      <c r="C77" s="13">
        <f>SUM(C78:C89)</f>
        <v>6031</v>
      </c>
      <c r="D77" s="13">
        <f aca="true" t="shared" si="7" ref="D77:L77">SUM(D78:D89)</f>
        <v>125</v>
      </c>
      <c r="E77" s="13">
        <f t="shared" si="7"/>
        <v>439</v>
      </c>
      <c r="F77" s="13">
        <f t="shared" si="7"/>
        <v>1693</v>
      </c>
      <c r="G77" s="13">
        <f t="shared" si="7"/>
        <v>19708</v>
      </c>
      <c r="H77" s="13">
        <f t="shared" si="7"/>
        <v>633</v>
      </c>
      <c r="I77" s="13">
        <f t="shared" si="7"/>
        <v>250</v>
      </c>
      <c r="J77" s="13">
        <f t="shared" si="7"/>
        <v>10245</v>
      </c>
      <c r="K77" s="13">
        <f t="shared" si="7"/>
        <v>1903</v>
      </c>
      <c r="L77" s="13">
        <f t="shared" si="7"/>
        <v>2981</v>
      </c>
    </row>
    <row r="78" spans="1:12" s="17" customFormat="1" ht="12.75" customHeight="1">
      <c r="A78" s="22" t="s">
        <v>131</v>
      </c>
      <c r="B78" s="13">
        <f t="shared" si="1"/>
        <v>4618</v>
      </c>
      <c r="C78" s="16">
        <v>509</v>
      </c>
      <c r="D78" s="16">
        <v>1</v>
      </c>
      <c r="E78" s="16">
        <v>23</v>
      </c>
      <c r="F78" s="16">
        <v>224</v>
      </c>
      <c r="G78" s="16">
        <v>2237</v>
      </c>
      <c r="H78" s="16">
        <v>27</v>
      </c>
      <c r="I78" s="16">
        <v>24</v>
      </c>
      <c r="J78" s="16">
        <v>1074</v>
      </c>
      <c r="K78" s="16">
        <v>16</v>
      </c>
      <c r="L78" s="16">
        <v>507</v>
      </c>
    </row>
    <row r="79" spans="1:12" s="17" customFormat="1" ht="12.75" customHeight="1">
      <c r="A79" s="22" t="s">
        <v>132</v>
      </c>
      <c r="B79" s="13">
        <f t="shared" si="1"/>
        <v>1767</v>
      </c>
      <c r="C79" s="16">
        <v>316</v>
      </c>
      <c r="D79" s="37" t="s">
        <v>94</v>
      </c>
      <c r="E79" s="16">
        <v>10</v>
      </c>
      <c r="F79" s="16">
        <v>74</v>
      </c>
      <c r="G79" s="16">
        <v>1117</v>
      </c>
      <c r="H79" s="16">
        <v>62</v>
      </c>
      <c r="I79" s="16">
        <v>11</v>
      </c>
      <c r="J79" s="16">
        <v>117</v>
      </c>
      <c r="K79" s="16">
        <v>5</v>
      </c>
      <c r="L79" s="16">
        <v>65</v>
      </c>
    </row>
    <row r="80" spans="1:12" s="17" customFormat="1" ht="12.75" customHeight="1">
      <c r="A80" s="22" t="s">
        <v>133</v>
      </c>
      <c r="B80" s="13">
        <f t="shared" si="1"/>
        <v>25</v>
      </c>
      <c r="C80" s="16">
        <v>3</v>
      </c>
      <c r="D80" s="37" t="s">
        <v>94</v>
      </c>
      <c r="E80" s="37" t="s">
        <v>94</v>
      </c>
      <c r="F80" s="16">
        <v>1</v>
      </c>
      <c r="G80" s="16">
        <v>11</v>
      </c>
      <c r="H80" s="37" t="s">
        <v>94</v>
      </c>
      <c r="I80" s="37">
        <v>1</v>
      </c>
      <c r="J80" s="37" t="s">
        <v>94</v>
      </c>
      <c r="K80" s="37">
        <v>8</v>
      </c>
      <c r="L80" s="16">
        <v>1</v>
      </c>
    </row>
    <row r="81" spans="1:12" s="17" customFormat="1" ht="12.75" customHeight="1">
      <c r="A81" s="22" t="s">
        <v>134</v>
      </c>
      <c r="B81" s="13">
        <f t="shared" si="1"/>
        <v>2851</v>
      </c>
      <c r="C81" s="16">
        <v>341</v>
      </c>
      <c r="D81" s="37" t="s">
        <v>94</v>
      </c>
      <c r="E81" s="16">
        <v>22</v>
      </c>
      <c r="F81" s="16">
        <v>99</v>
      </c>
      <c r="G81" s="16">
        <v>1090</v>
      </c>
      <c r="H81" s="16">
        <v>52</v>
      </c>
      <c r="I81" s="16">
        <v>12</v>
      </c>
      <c r="J81" s="16">
        <v>366</v>
      </c>
      <c r="K81" s="16">
        <v>569</v>
      </c>
      <c r="L81" s="16">
        <v>322</v>
      </c>
    </row>
    <row r="82" spans="1:12" s="17" customFormat="1" ht="12.75" customHeight="1">
      <c r="A82" s="22" t="s">
        <v>135</v>
      </c>
      <c r="B82" s="13">
        <f t="shared" si="1"/>
        <v>1894</v>
      </c>
      <c r="C82" s="16">
        <v>286</v>
      </c>
      <c r="D82" s="37" t="s">
        <v>94</v>
      </c>
      <c r="E82" s="16">
        <v>18</v>
      </c>
      <c r="F82" s="16">
        <v>45</v>
      </c>
      <c r="G82" s="16">
        <v>1056</v>
      </c>
      <c r="H82" s="16">
        <v>97</v>
      </c>
      <c r="I82" s="16">
        <v>16</v>
      </c>
      <c r="J82" s="16">
        <v>202</v>
      </c>
      <c r="K82" s="16">
        <v>39</v>
      </c>
      <c r="L82" s="16">
        <v>153</v>
      </c>
    </row>
    <row r="83" spans="1:12" s="17" customFormat="1" ht="12.75" customHeight="1">
      <c r="A83" s="22" t="s">
        <v>136</v>
      </c>
      <c r="B83" s="13">
        <f t="shared" si="1"/>
        <v>2551</v>
      </c>
      <c r="C83" s="16">
        <v>325</v>
      </c>
      <c r="D83" s="16">
        <v>1</v>
      </c>
      <c r="E83" s="16">
        <v>18</v>
      </c>
      <c r="F83" s="16">
        <v>104</v>
      </c>
      <c r="G83" s="16">
        <v>925</v>
      </c>
      <c r="H83" s="16">
        <v>44</v>
      </c>
      <c r="I83" s="16">
        <v>8</v>
      </c>
      <c r="J83" s="16">
        <v>854</v>
      </c>
      <c r="K83" s="16">
        <v>79</v>
      </c>
      <c r="L83" s="16">
        <v>212</v>
      </c>
    </row>
    <row r="84" spans="1:12" s="17" customFormat="1" ht="12.75" customHeight="1">
      <c r="A84" s="22" t="s">
        <v>137</v>
      </c>
      <c r="B84" s="13">
        <f t="shared" si="1"/>
        <v>3474</v>
      </c>
      <c r="C84" s="16">
        <v>513</v>
      </c>
      <c r="D84" s="37" t="s">
        <v>94</v>
      </c>
      <c r="E84" s="16">
        <v>15</v>
      </c>
      <c r="F84" s="16">
        <v>105</v>
      </c>
      <c r="G84" s="16">
        <v>1885</v>
      </c>
      <c r="H84" s="16">
        <v>50</v>
      </c>
      <c r="I84" s="16">
        <v>22</v>
      </c>
      <c r="J84" s="16">
        <v>711</v>
      </c>
      <c r="K84" s="16">
        <v>18</v>
      </c>
      <c r="L84" s="16">
        <v>170</v>
      </c>
    </row>
    <row r="85" spans="1:12" s="17" customFormat="1" ht="12.75" customHeight="1">
      <c r="A85" s="22" t="s">
        <v>138</v>
      </c>
      <c r="B85" s="13">
        <f t="shared" si="1"/>
        <v>3673</v>
      </c>
      <c r="C85" s="16">
        <v>518</v>
      </c>
      <c r="D85" s="16">
        <v>37</v>
      </c>
      <c r="E85" s="16">
        <v>104</v>
      </c>
      <c r="F85" s="16">
        <v>175</v>
      </c>
      <c r="G85" s="16">
        <v>1829</v>
      </c>
      <c r="H85" s="16">
        <v>86</v>
      </c>
      <c r="I85" s="16">
        <v>13</v>
      </c>
      <c r="J85" s="16">
        <v>867</v>
      </c>
      <c r="K85" s="16">
        <v>18</v>
      </c>
      <c r="L85" s="16">
        <v>167</v>
      </c>
    </row>
    <row r="86" spans="1:12" s="17" customFormat="1" ht="12.75" customHeight="1">
      <c r="A86" s="22" t="s">
        <v>139</v>
      </c>
      <c r="B86" s="13">
        <f t="shared" si="1"/>
        <v>1042</v>
      </c>
      <c r="C86" s="16">
        <v>134</v>
      </c>
      <c r="D86" s="37" t="s">
        <v>94</v>
      </c>
      <c r="E86" s="16">
        <v>25</v>
      </c>
      <c r="F86" s="16">
        <v>23</v>
      </c>
      <c r="G86" s="16">
        <v>641</v>
      </c>
      <c r="H86" s="16">
        <v>39</v>
      </c>
      <c r="I86" s="16">
        <v>8</v>
      </c>
      <c r="J86" s="16">
        <v>163</v>
      </c>
      <c r="K86" s="16">
        <v>5</v>
      </c>
      <c r="L86" s="16">
        <v>29</v>
      </c>
    </row>
    <row r="87" spans="1:12" s="17" customFormat="1" ht="12.75" customHeight="1">
      <c r="A87" s="22" t="s">
        <v>140</v>
      </c>
      <c r="B87" s="13">
        <f t="shared" si="1"/>
        <v>3930</v>
      </c>
      <c r="C87" s="16">
        <v>519</v>
      </c>
      <c r="D87" s="16">
        <v>1</v>
      </c>
      <c r="E87" s="16">
        <v>21</v>
      </c>
      <c r="F87" s="16">
        <v>186</v>
      </c>
      <c r="G87" s="16">
        <v>1124</v>
      </c>
      <c r="H87" s="16">
        <v>29</v>
      </c>
      <c r="I87" s="16">
        <v>40</v>
      </c>
      <c r="J87" s="16">
        <v>1580</v>
      </c>
      <c r="K87" s="16">
        <v>244</v>
      </c>
      <c r="L87" s="16">
        <v>208</v>
      </c>
    </row>
    <row r="88" spans="1:12" s="17" customFormat="1" ht="12.75" customHeight="1">
      <c r="A88" s="22" t="s">
        <v>141</v>
      </c>
      <c r="B88" s="13">
        <f t="shared" si="1"/>
        <v>11654</v>
      </c>
      <c r="C88" s="16">
        <v>1828</v>
      </c>
      <c r="D88" s="16">
        <v>67</v>
      </c>
      <c r="E88" s="16">
        <v>117</v>
      </c>
      <c r="F88" s="16">
        <v>441</v>
      </c>
      <c r="G88" s="16">
        <v>5143</v>
      </c>
      <c r="H88" s="16">
        <v>108</v>
      </c>
      <c r="I88" s="16">
        <v>45</v>
      </c>
      <c r="J88" s="16">
        <v>2147</v>
      </c>
      <c r="K88" s="16">
        <v>893</v>
      </c>
      <c r="L88" s="16">
        <v>1049</v>
      </c>
    </row>
    <row r="89" spans="1:12" s="17" customFormat="1" ht="12.75" customHeight="1">
      <c r="A89" s="22" t="s">
        <v>142</v>
      </c>
      <c r="B89" s="13">
        <f t="shared" si="1"/>
        <v>5965</v>
      </c>
      <c r="C89" s="16">
        <v>739</v>
      </c>
      <c r="D89" s="16">
        <v>18</v>
      </c>
      <c r="E89" s="16">
        <v>66</v>
      </c>
      <c r="F89" s="16">
        <v>216</v>
      </c>
      <c r="G89" s="16">
        <v>2650</v>
      </c>
      <c r="H89" s="16">
        <v>39</v>
      </c>
      <c r="I89" s="16">
        <v>50</v>
      </c>
      <c r="J89" s="16">
        <v>2164</v>
      </c>
      <c r="K89" s="16">
        <v>9</v>
      </c>
      <c r="L89" s="16">
        <v>98</v>
      </c>
    </row>
    <row r="90" spans="1:12" s="17" customFormat="1" ht="6.75" customHeight="1">
      <c r="A90" s="22"/>
      <c r="B90" s="13"/>
      <c r="C90" s="16"/>
      <c r="D90" s="16"/>
      <c r="E90" s="16"/>
      <c r="F90" s="16"/>
      <c r="G90" s="16"/>
      <c r="H90" s="16"/>
      <c r="I90" s="16"/>
      <c r="J90" s="16"/>
      <c r="K90" s="16"/>
      <c r="L90" s="16"/>
    </row>
    <row r="91" spans="1:12" s="17" customFormat="1" ht="12.75" customHeight="1">
      <c r="A91" s="11" t="s">
        <v>143</v>
      </c>
      <c r="B91" s="13">
        <f aca="true" t="shared" si="8" ref="B91:B125">SUM(C91,F91:L91)</f>
        <v>46721</v>
      </c>
      <c r="C91" s="13">
        <f aca="true" t="shared" si="9" ref="C91:L91">SUM(C92:C100)</f>
        <v>12905</v>
      </c>
      <c r="D91" s="13">
        <f t="shared" si="9"/>
        <v>643</v>
      </c>
      <c r="E91" s="13">
        <f t="shared" si="9"/>
        <v>548</v>
      </c>
      <c r="F91" s="13">
        <f t="shared" si="9"/>
        <v>2736</v>
      </c>
      <c r="G91" s="13">
        <f t="shared" si="9"/>
        <v>20052</v>
      </c>
      <c r="H91" s="13">
        <f t="shared" si="9"/>
        <v>503</v>
      </c>
      <c r="I91" s="13">
        <f t="shared" si="9"/>
        <v>456</v>
      </c>
      <c r="J91" s="13">
        <f t="shared" si="9"/>
        <v>6212</v>
      </c>
      <c r="K91" s="13">
        <f t="shared" si="9"/>
        <v>1482</v>
      </c>
      <c r="L91" s="13">
        <f t="shared" si="9"/>
        <v>2375</v>
      </c>
    </row>
    <row r="92" spans="1:12" s="17" customFormat="1" ht="12.75" customHeight="1">
      <c r="A92" s="24" t="s">
        <v>144</v>
      </c>
      <c r="B92" s="13">
        <f t="shared" si="8"/>
        <v>4066</v>
      </c>
      <c r="C92" s="16">
        <v>647</v>
      </c>
      <c r="D92" s="37" t="s">
        <v>94</v>
      </c>
      <c r="E92" s="16">
        <v>38</v>
      </c>
      <c r="F92" s="16">
        <v>146</v>
      </c>
      <c r="G92" s="16">
        <v>2231</v>
      </c>
      <c r="H92" s="16">
        <v>31</v>
      </c>
      <c r="I92" s="16">
        <v>14</v>
      </c>
      <c r="J92" s="16">
        <v>925</v>
      </c>
      <c r="K92" s="16">
        <v>3</v>
      </c>
      <c r="L92" s="16">
        <v>69</v>
      </c>
    </row>
    <row r="93" spans="1:12" s="17" customFormat="1" ht="12.75" customHeight="1">
      <c r="A93" s="24" t="s">
        <v>231</v>
      </c>
      <c r="B93" s="13">
        <f>SUM(C93,F93:L93)</f>
        <v>2916</v>
      </c>
      <c r="C93" s="16">
        <v>428</v>
      </c>
      <c r="D93" s="37" t="s">
        <v>94</v>
      </c>
      <c r="E93" s="16">
        <v>20</v>
      </c>
      <c r="F93" s="16">
        <v>131</v>
      </c>
      <c r="G93" s="16">
        <v>1212</v>
      </c>
      <c r="H93" s="16">
        <v>21</v>
      </c>
      <c r="I93" s="16">
        <v>20</v>
      </c>
      <c r="J93" s="16">
        <v>848</v>
      </c>
      <c r="K93" s="16">
        <v>7</v>
      </c>
      <c r="L93" s="16">
        <v>249</v>
      </c>
    </row>
    <row r="94" spans="1:12" s="17" customFormat="1" ht="12.75" customHeight="1">
      <c r="A94" s="24" t="s">
        <v>147</v>
      </c>
      <c r="B94" s="13">
        <f>SUM(C94,F94:L94)</f>
        <v>29597</v>
      </c>
      <c r="C94" s="16">
        <v>10160</v>
      </c>
      <c r="D94" s="16">
        <v>635</v>
      </c>
      <c r="E94" s="16">
        <v>407</v>
      </c>
      <c r="F94" s="16">
        <v>1982</v>
      </c>
      <c r="G94" s="16">
        <v>12824</v>
      </c>
      <c r="H94" s="16">
        <v>293</v>
      </c>
      <c r="I94" s="16">
        <v>347</v>
      </c>
      <c r="J94" s="16">
        <v>2664</v>
      </c>
      <c r="K94" s="16">
        <v>48</v>
      </c>
      <c r="L94" s="16">
        <v>1279</v>
      </c>
    </row>
    <row r="95" spans="1:12" s="17" customFormat="1" ht="12.75" customHeight="1">
      <c r="A95" s="24" t="s">
        <v>145</v>
      </c>
      <c r="B95" s="13">
        <f t="shared" si="8"/>
        <v>1546</v>
      </c>
      <c r="C95" s="16">
        <v>325</v>
      </c>
      <c r="D95" s="37">
        <v>2</v>
      </c>
      <c r="E95" s="16">
        <v>15</v>
      </c>
      <c r="F95" s="16">
        <v>53</v>
      </c>
      <c r="G95" s="16">
        <v>629</v>
      </c>
      <c r="H95" s="16">
        <v>38</v>
      </c>
      <c r="I95" s="16">
        <v>13</v>
      </c>
      <c r="J95" s="16">
        <v>345</v>
      </c>
      <c r="K95" s="16">
        <v>23</v>
      </c>
      <c r="L95" s="16">
        <v>120</v>
      </c>
    </row>
    <row r="96" spans="1:12" s="17" customFormat="1" ht="12.75" customHeight="1">
      <c r="A96" s="24" t="s">
        <v>146</v>
      </c>
      <c r="B96" s="13">
        <f t="shared" si="8"/>
        <v>5284</v>
      </c>
      <c r="C96" s="16">
        <v>694</v>
      </c>
      <c r="D96" s="37">
        <v>1</v>
      </c>
      <c r="E96" s="16">
        <v>10</v>
      </c>
      <c r="F96" s="16">
        <v>196</v>
      </c>
      <c r="G96" s="16">
        <v>1419</v>
      </c>
      <c r="H96" s="16">
        <v>48</v>
      </c>
      <c r="I96" s="16">
        <v>40</v>
      </c>
      <c r="J96" s="16">
        <v>1049</v>
      </c>
      <c r="K96" s="16">
        <v>1397</v>
      </c>
      <c r="L96" s="16">
        <v>441</v>
      </c>
    </row>
    <row r="97" spans="1:12" s="17" customFormat="1" ht="12.75" customHeight="1">
      <c r="A97" s="25" t="s">
        <v>148</v>
      </c>
      <c r="B97" s="13">
        <f t="shared" si="8"/>
        <v>800</v>
      </c>
      <c r="C97" s="16">
        <v>124</v>
      </c>
      <c r="D97" s="37">
        <v>2</v>
      </c>
      <c r="E97" s="16">
        <v>9</v>
      </c>
      <c r="F97" s="16">
        <v>39</v>
      </c>
      <c r="G97" s="16">
        <v>494</v>
      </c>
      <c r="H97" s="16">
        <v>2</v>
      </c>
      <c r="I97" s="16">
        <v>3</v>
      </c>
      <c r="J97" s="16">
        <v>124</v>
      </c>
      <c r="K97" s="37" t="s">
        <v>94</v>
      </c>
      <c r="L97" s="16">
        <v>14</v>
      </c>
    </row>
    <row r="98" spans="1:12" s="17" customFormat="1" ht="12.75" customHeight="1">
      <c r="A98" s="24" t="s">
        <v>149</v>
      </c>
      <c r="B98" s="13">
        <f t="shared" si="8"/>
        <v>1254</v>
      </c>
      <c r="C98" s="16">
        <v>270</v>
      </c>
      <c r="D98" s="37">
        <v>3</v>
      </c>
      <c r="E98" s="16">
        <v>10</v>
      </c>
      <c r="F98" s="16">
        <v>127</v>
      </c>
      <c r="G98" s="16">
        <v>678</v>
      </c>
      <c r="H98" s="16">
        <v>19</v>
      </c>
      <c r="I98" s="16">
        <v>15</v>
      </c>
      <c r="J98" s="16">
        <v>115</v>
      </c>
      <c r="K98" s="16">
        <v>3</v>
      </c>
      <c r="L98" s="16">
        <v>27</v>
      </c>
    </row>
    <row r="99" spans="1:12" s="17" customFormat="1" ht="12.75" customHeight="1">
      <c r="A99" s="22" t="s">
        <v>150</v>
      </c>
      <c r="B99" s="13">
        <f t="shared" si="8"/>
        <v>151</v>
      </c>
      <c r="C99" s="16">
        <v>33</v>
      </c>
      <c r="D99" s="37" t="s">
        <v>94</v>
      </c>
      <c r="E99" s="37">
        <v>5</v>
      </c>
      <c r="F99" s="16">
        <v>7</v>
      </c>
      <c r="G99" s="16">
        <v>95</v>
      </c>
      <c r="H99" s="16">
        <v>3</v>
      </c>
      <c r="I99" s="37" t="s">
        <v>94</v>
      </c>
      <c r="J99" s="37">
        <v>12</v>
      </c>
      <c r="K99" s="37" t="s">
        <v>94</v>
      </c>
      <c r="L99" s="37">
        <v>1</v>
      </c>
    </row>
    <row r="100" spans="1:12" s="17" customFormat="1" ht="12.75" customHeight="1">
      <c r="A100" s="22" t="s">
        <v>151</v>
      </c>
      <c r="B100" s="13">
        <f t="shared" si="8"/>
        <v>1107</v>
      </c>
      <c r="C100" s="16">
        <v>224</v>
      </c>
      <c r="D100" s="37" t="s">
        <v>94</v>
      </c>
      <c r="E100" s="16">
        <v>34</v>
      </c>
      <c r="F100" s="16">
        <v>55</v>
      </c>
      <c r="G100" s="16">
        <v>470</v>
      </c>
      <c r="H100" s="16">
        <v>48</v>
      </c>
      <c r="I100" s="16">
        <v>4</v>
      </c>
      <c r="J100" s="16">
        <v>130</v>
      </c>
      <c r="K100" s="16">
        <v>1</v>
      </c>
      <c r="L100" s="16">
        <v>175</v>
      </c>
    </row>
    <row r="101" spans="1:12" s="17" customFormat="1" ht="7.5" customHeight="1">
      <c r="A101" s="22"/>
      <c r="B101" s="13"/>
      <c r="C101" s="16"/>
      <c r="D101" s="16"/>
      <c r="E101" s="16"/>
      <c r="F101" s="16"/>
      <c r="G101" s="16"/>
      <c r="H101" s="16"/>
      <c r="I101" s="16"/>
      <c r="J101" s="16"/>
      <c r="K101" s="16"/>
      <c r="L101" s="16"/>
    </row>
    <row r="102" spans="1:12" s="17" customFormat="1" ht="12.75" customHeight="1">
      <c r="A102" s="11" t="s">
        <v>152</v>
      </c>
      <c r="B102" s="13">
        <f t="shared" si="8"/>
        <v>17825</v>
      </c>
      <c r="C102" s="13">
        <f>SUM(C103:C106)</f>
        <v>3755</v>
      </c>
      <c r="D102" s="13">
        <f aca="true" t="shared" si="10" ref="D102:L102">SUM(D103:D106)</f>
        <v>15</v>
      </c>
      <c r="E102" s="13">
        <f t="shared" si="10"/>
        <v>238</v>
      </c>
      <c r="F102" s="13">
        <f t="shared" si="10"/>
        <v>1275</v>
      </c>
      <c r="G102" s="13">
        <f t="shared" si="10"/>
        <v>9283</v>
      </c>
      <c r="H102" s="13">
        <f t="shared" si="10"/>
        <v>127</v>
      </c>
      <c r="I102" s="13">
        <f t="shared" si="10"/>
        <v>160</v>
      </c>
      <c r="J102" s="13">
        <f t="shared" si="10"/>
        <v>2597</v>
      </c>
      <c r="K102" s="13">
        <f t="shared" si="10"/>
        <v>29</v>
      </c>
      <c r="L102" s="13">
        <f t="shared" si="10"/>
        <v>599</v>
      </c>
    </row>
    <row r="103" spans="1:12" s="17" customFormat="1" ht="12.75" customHeight="1">
      <c r="A103" s="22" t="s">
        <v>232</v>
      </c>
      <c r="B103" s="13">
        <f>SUM(C103,F103:L103)</f>
        <v>3806</v>
      </c>
      <c r="C103" s="16">
        <v>946</v>
      </c>
      <c r="D103" s="37" t="s">
        <v>94</v>
      </c>
      <c r="E103" s="16">
        <v>29</v>
      </c>
      <c r="F103" s="16">
        <v>190</v>
      </c>
      <c r="G103" s="16">
        <v>1821</v>
      </c>
      <c r="H103" s="16">
        <v>51</v>
      </c>
      <c r="I103" s="16">
        <v>22</v>
      </c>
      <c r="J103" s="16">
        <v>698</v>
      </c>
      <c r="K103" s="37" t="s">
        <v>94</v>
      </c>
      <c r="L103" s="16">
        <v>78</v>
      </c>
    </row>
    <row r="104" spans="1:12" s="17" customFormat="1" ht="12.75" customHeight="1">
      <c r="A104" s="22" t="s">
        <v>155</v>
      </c>
      <c r="B104" s="13">
        <f>SUM(C104,F104:L104)</f>
        <v>7187</v>
      </c>
      <c r="C104" s="16">
        <v>1449</v>
      </c>
      <c r="D104" s="37">
        <v>14</v>
      </c>
      <c r="E104" s="37">
        <v>146</v>
      </c>
      <c r="F104" s="16">
        <v>663</v>
      </c>
      <c r="G104" s="16">
        <v>3186</v>
      </c>
      <c r="H104" s="16">
        <v>27</v>
      </c>
      <c r="I104" s="16">
        <v>107</v>
      </c>
      <c r="J104" s="37">
        <v>1311</v>
      </c>
      <c r="K104" s="37">
        <v>28</v>
      </c>
      <c r="L104" s="16">
        <v>416</v>
      </c>
    </row>
    <row r="105" spans="1:12" s="17" customFormat="1" ht="12.75" customHeight="1">
      <c r="A105" s="22" t="s">
        <v>153</v>
      </c>
      <c r="B105" s="13">
        <f t="shared" si="8"/>
        <v>3508</v>
      </c>
      <c r="C105" s="16">
        <v>760</v>
      </c>
      <c r="D105" s="37" t="s">
        <v>94</v>
      </c>
      <c r="E105" s="37">
        <v>34</v>
      </c>
      <c r="F105" s="16">
        <v>208</v>
      </c>
      <c r="G105" s="16">
        <v>1978</v>
      </c>
      <c r="H105" s="16">
        <v>9</v>
      </c>
      <c r="I105" s="16">
        <v>18</v>
      </c>
      <c r="J105" s="16">
        <v>486</v>
      </c>
      <c r="K105" s="16">
        <v>1</v>
      </c>
      <c r="L105" s="16">
        <v>48</v>
      </c>
    </row>
    <row r="106" spans="1:12" s="17" customFormat="1" ht="12.75" customHeight="1">
      <c r="A106" s="22" t="s">
        <v>154</v>
      </c>
      <c r="B106" s="13">
        <f t="shared" si="8"/>
        <v>3324</v>
      </c>
      <c r="C106" s="16">
        <v>600</v>
      </c>
      <c r="D106" s="37">
        <v>1</v>
      </c>
      <c r="E106" s="37">
        <v>29</v>
      </c>
      <c r="F106" s="16">
        <v>214</v>
      </c>
      <c r="G106" s="16">
        <v>2298</v>
      </c>
      <c r="H106" s="16">
        <v>40</v>
      </c>
      <c r="I106" s="16">
        <v>13</v>
      </c>
      <c r="J106" s="16">
        <v>102</v>
      </c>
      <c r="K106" s="37" t="s">
        <v>94</v>
      </c>
      <c r="L106" s="16">
        <v>57</v>
      </c>
    </row>
    <row r="107" spans="1:12" s="17" customFormat="1" ht="6" customHeight="1">
      <c r="A107" s="22"/>
      <c r="B107" s="13"/>
      <c r="C107" s="16"/>
      <c r="D107" s="16"/>
      <c r="E107" s="16"/>
      <c r="F107" s="16"/>
      <c r="G107" s="16"/>
      <c r="H107" s="16"/>
      <c r="I107" s="16"/>
      <c r="J107" s="16"/>
      <c r="K107" s="16"/>
      <c r="L107" s="16"/>
    </row>
    <row r="108" spans="1:12" s="17" customFormat="1" ht="12.75" customHeight="1">
      <c r="A108" s="11" t="s">
        <v>156</v>
      </c>
      <c r="B108" s="13">
        <f t="shared" si="8"/>
        <v>142932</v>
      </c>
      <c r="C108" s="13">
        <f>SUM(C109:C117)</f>
        <v>48511</v>
      </c>
      <c r="D108" s="13">
        <f aca="true" t="shared" si="11" ref="D108:L108">SUM(D109:D117)</f>
        <v>1410</v>
      </c>
      <c r="E108" s="13">
        <f t="shared" si="11"/>
        <v>3116</v>
      </c>
      <c r="F108" s="13">
        <f t="shared" si="11"/>
        <v>3969</v>
      </c>
      <c r="G108" s="13">
        <f t="shared" si="11"/>
        <v>71028</v>
      </c>
      <c r="H108" s="13">
        <f t="shared" si="11"/>
        <v>1878</v>
      </c>
      <c r="I108" s="13">
        <f t="shared" si="11"/>
        <v>1253</v>
      </c>
      <c r="J108" s="13">
        <f t="shared" si="11"/>
        <v>13030</v>
      </c>
      <c r="K108" s="13">
        <f t="shared" si="11"/>
        <v>522</v>
      </c>
      <c r="L108" s="13">
        <f t="shared" si="11"/>
        <v>2741</v>
      </c>
    </row>
    <row r="109" spans="1:12" s="17" customFormat="1" ht="12.75" customHeight="1">
      <c r="A109" s="15" t="s">
        <v>157</v>
      </c>
      <c r="B109" s="13">
        <f t="shared" si="8"/>
        <v>41482</v>
      </c>
      <c r="C109" s="16">
        <v>19054</v>
      </c>
      <c r="D109" s="16">
        <v>627</v>
      </c>
      <c r="E109" s="16">
        <v>1101</v>
      </c>
      <c r="F109" s="16">
        <v>1727</v>
      </c>
      <c r="G109" s="16">
        <v>17689</v>
      </c>
      <c r="H109" s="16">
        <v>618</v>
      </c>
      <c r="I109" s="16">
        <v>488</v>
      </c>
      <c r="J109" s="16">
        <v>925</v>
      </c>
      <c r="K109" s="16">
        <v>93</v>
      </c>
      <c r="L109" s="16">
        <v>888</v>
      </c>
    </row>
    <row r="110" spans="1:12" s="17" customFormat="1" ht="12.75" customHeight="1">
      <c r="A110" s="15" t="s">
        <v>158</v>
      </c>
      <c r="B110" s="13">
        <f t="shared" si="8"/>
        <v>4458</v>
      </c>
      <c r="C110" s="16">
        <v>843</v>
      </c>
      <c r="D110" s="37">
        <v>3</v>
      </c>
      <c r="E110" s="16">
        <v>29</v>
      </c>
      <c r="F110" s="16">
        <v>43</v>
      </c>
      <c r="G110" s="16">
        <v>2845</v>
      </c>
      <c r="H110" s="16">
        <v>66</v>
      </c>
      <c r="I110" s="16">
        <v>17</v>
      </c>
      <c r="J110" s="16">
        <v>580</v>
      </c>
      <c r="K110" s="16">
        <v>11</v>
      </c>
      <c r="L110" s="16">
        <v>53</v>
      </c>
    </row>
    <row r="111" spans="1:12" s="17" customFormat="1" ht="12.75" customHeight="1">
      <c r="A111" s="15" t="s">
        <v>159</v>
      </c>
      <c r="B111" s="13">
        <f t="shared" si="8"/>
        <v>21579</v>
      </c>
      <c r="C111" s="16">
        <v>4337</v>
      </c>
      <c r="D111" s="16">
        <v>165</v>
      </c>
      <c r="E111" s="16">
        <v>371</v>
      </c>
      <c r="F111" s="16">
        <v>379</v>
      </c>
      <c r="G111" s="16">
        <v>14403</v>
      </c>
      <c r="H111" s="16">
        <v>389</v>
      </c>
      <c r="I111" s="16">
        <v>116</v>
      </c>
      <c r="J111" s="16">
        <v>1479</v>
      </c>
      <c r="K111" s="16">
        <v>143</v>
      </c>
      <c r="L111" s="16">
        <v>333</v>
      </c>
    </row>
    <row r="112" spans="1:12" s="17" customFormat="1" ht="12.75" customHeight="1">
      <c r="A112" s="15" t="s">
        <v>160</v>
      </c>
      <c r="B112" s="13">
        <f t="shared" si="8"/>
        <v>3451</v>
      </c>
      <c r="C112" s="16">
        <v>616</v>
      </c>
      <c r="D112" s="37" t="s">
        <v>94</v>
      </c>
      <c r="E112" s="16">
        <v>43</v>
      </c>
      <c r="F112" s="16">
        <v>53</v>
      </c>
      <c r="G112" s="16">
        <v>1850</v>
      </c>
      <c r="H112" s="16">
        <v>55</v>
      </c>
      <c r="I112" s="16">
        <v>9</v>
      </c>
      <c r="J112" s="16">
        <v>726</v>
      </c>
      <c r="K112" s="16">
        <v>9</v>
      </c>
      <c r="L112" s="16">
        <v>133</v>
      </c>
    </row>
    <row r="113" spans="1:12" s="17" customFormat="1" ht="12.75" customHeight="1">
      <c r="A113" s="15" t="s">
        <v>161</v>
      </c>
      <c r="B113" s="13">
        <f t="shared" si="8"/>
        <v>27720</v>
      </c>
      <c r="C113" s="16">
        <v>6892</v>
      </c>
      <c r="D113" s="16">
        <v>16</v>
      </c>
      <c r="E113" s="16">
        <v>351</v>
      </c>
      <c r="F113" s="16">
        <v>449</v>
      </c>
      <c r="G113" s="16">
        <v>15267</v>
      </c>
      <c r="H113" s="16">
        <v>413</v>
      </c>
      <c r="I113" s="16">
        <v>211</v>
      </c>
      <c r="J113" s="16">
        <v>4029</v>
      </c>
      <c r="K113" s="16">
        <v>60</v>
      </c>
      <c r="L113" s="16">
        <v>399</v>
      </c>
    </row>
    <row r="114" spans="1:12" s="17" customFormat="1" ht="12.75" customHeight="1">
      <c r="A114" s="15" t="s">
        <v>162</v>
      </c>
      <c r="B114" s="13">
        <f t="shared" si="8"/>
        <v>24664</v>
      </c>
      <c r="C114" s="16">
        <v>10869</v>
      </c>
      <c r="D114" s="16">
        <v>509</v>
      </c>
      <c r="E114" s="16">
        <v>921</v>
      </c>
      <c r="F114" s="16">
        <v>1017</v>
      </c>
      <c r="G114" s="16">
        <v>10623</v>
      </c>
      <c r="H114" s="16">
        <v>178</v>
      </c>
      <c r="I114" s="16">
        <v>278</v>
      </c>
      <c r="J114" s="16">
        <v>929</v>
      </c>
      <c r="K114" s="16">
        <v>158</v>
      </c>
      <c r="L114" s="16">
        <v>612</v>
      </c>
    </row>
    <row r="115" spans="1:12" s="17" customFormat="1" ht="12.75" customHeight="1">
      <c r="A115" s="15" t="s">
        <v>163</v>
      </c>
      <c r="B115" s="13">
        <f t="shared" si="8"/>
        <v>14097</v>
      </c>
      <c r="C115" s="16">
        <v>4569</v>
      </c>
      <c r="D115" s="16">
        <v>78</v>
      </c>
      <c r="E115" s="16">
        <v>190</v>
      </c>
      <c r="F115" s="16">
        <v>211</v>
      </c>
      <c r="G115" s="16">
        <v>5133</v>
      </c>
      <c r="H115" s="16">
        <v>114</v>
      </c>
      <c r="I115" s="16">
        <v>120</v>
      </c>
      <c r="J115" s="16">
        <v>3672</v>
      </c>
      <c r="K115" s="16">
        <v>45</v>
      </c>
      <c r="L115" s="16">
        <v>233</v>
      </c>
    </row>
    <row r="116" spans="1:12" s="17" customFormat="1" ht="12.75" customHeight="1">
      <c r="A116" s="15" t="s">
        <v>164</v>
      </c>
      <c r="B116" s="13">
        <f t="shared" si="8"/>
        <v>261</v>
      </c>
      <c r="C116" s="16">
        <v>67</v>
      </c>
      <c r="D116" s="37">
        <v>1</v>
      </c>
      <c r="E116" s="37">
        <v>5</v>
      </c>
      <c r="F116" s="16">
        <v>7</v>
      </c>
      <c r="G116" s="16">
        <v>166</v>
      </c>
      <c r="H116" s="16">
        <v>3</v>
      </c>
      <c r="I116" s="37" t="s">
        <v>94</v>
      </c>
      <c r="J116" s="16">
        <v>8</v>
      </c>
      <c r="K116" s="37">
        <v>2</v>
      </c>
      <c r="L116" s="16">
        <v>8</v>
      </c>
    </row>
    <row r="117" spans="1:12" s="17" customFormat="1" ht="12.75" customHeight="1">
      <c r="A117" s="15" t="s">
        <v>165</v>
      </c>
      <c r="B117" s="13">
        <f t="shared" si="8"/>
        <v>5220</v>
      </c>
      <c r="C117" s="16">
        <v>1264</v>
      </c>
      <c r="D117" s="16">
        <v>11</v>
      </c>
      <c r="E117" s="16">
        <v>105</v>
      </c>
      <c r="F117" s="16">
        <v>83</v>
      </c>
      <c r="G117" s="16">
        <v>3052</v>
      </c>
      <c r="H117" s="16">
        <v>42</v>
      </c>
      <c r="I117" s="16">
        <v>14</v>
      </c>
      <c r="J117" s="16">
        <v>682</v>
      </c>
      <c r="K117" s="16">
        <v>1</v>
      </c>
      <c r="L117" s="16">
        <v>82</v>
      </c>
    </row>
    <row r="118" spans="1:12" s="17" customFormat="1" ht="6.75" customHeight="1">
      <c r="A118" s="15"/>
      <c r="B118" s="13"/>
      <c r="C118" s="16"/>
      <c r="D118" s="16"/>
      <c r="E118" s="16"/>
      <c r="F118" s="16"/>
      <c r="G118" s="16"/>
      <c r="H118" s="16"/>
      <c r="I118" s="16"/>
      <c r="J118" s="16"/>
      <c r="K118" s="16"/>
      <c r="L118" s="16"/>
    </row>
    <row r="119" spans="1:12" s="17" customFormat="1" ht="12.75" customHeight="1">
      <c r="A119" s="11" t="s">
        <v>166</v>
      </c>
      <c r="B119" s="13">
        <f t="shared" si="8"/>
        <v>9797</v>
      </c>
      <c r="C119" s="13">
        <f aca="true" t="shared" si="12" ref="C119:L119">SUM(C120:C125)</f>
        <v>2040</v>
      </c>
      <c r="D119" s="13">
        <f t="shared" si="12"/>
        <v>5</v>
      </c>
      <c r="E119" s="13">
        <f t="shared" si="12"/>
        <v>92</v>
      </c>
      <c r="F119" s="13">
        <f t="shared" si="12"/>
        <v>555</v>
      </c>
      <c r="G119" s="13">
        <f t="shared" si="12"/>
        <v>5672</v>
      </c>
      <c r="H119" s="13">
        <f t="shared" si="12"/>
        <v>382</v>
      </c>
      <c r="I119" s="13">
        <f t="shared" si="12"/>
        <v>66</v>
      </c>
      <c r="J119" s="13">
        <f t="shared" si="12"/>
        <v>746</v>
      </c>
      <c r="K119" s="13">
        <f t="shared" si="12"/>
        <v>24</v>
      </c>
      <c r="L119" s="13">
        <f t="shared" si="12"/>
        <v>312</v>
      </c>
    </row>
    <row r="120" spans="1:12" ht="12.75" customHeight="1">
      <c r="A120" s="22" t="s">
        <v>167</v>
      </c>
      <c r="B120" s="13">
        <f t="shared" si="8"/>
        <v>184</v>
      </c>
      <c r="C120" s="16">
        <v>25</v>
      </c>
      <c r="D120" s="37" t="s">
        <v>94</v>
      </c>
      <c r="E120" s="37" t="s">
        <v>94</v>
      </c>
      <c r="F120" s="16">
        <v>9</v>
      </c>
      <c r="G120" s="16">
        <v>92</v>
      </c>
      <c r="H120" s="16">
        <v>6</v>
      </c>
      <c r="I120" s="37">
        <v>1</v>
      </c>
      <c r="J120" s="16">
        <v>45</v>
      </c>
      <c r="K120" s="37" t="s">
        <v>94</v>
      </c>
      <c r="L120" s="16">
        <v>6</v>
      </c>
    </row>
    <row r="121" spans="1:12" ht="12.75" customHeight="1">
      <c r="A121" s="22" t="s">
        <v>168</v>
      </c>
      <c r="B121" s="13">
        <f t="shared" si="8"/>
        <v>903</v>
      </c>
      <c r="C121" s="16">
        <v>115</v>
      </c>
      <c r="D121" s="37" t="s">
        <v>94</v>
      </c>
      <c r="E121" s="37">
        <v>5</v>
      </c>
      <c r="F121" s="16">
        <v>30</v>
      </c>
      <c r="G121" s="16">
        <v>519</v>
      </c>
      <c r="H121" s="16">
        <v>5</v>
      </c>
      <c r="I121" s="16">
        <v>2</v>
      </c>
      <c r="J121" s="16">
        <v>206</v>
      </c>
      <c r="K121" s="16">
        <v>5</v>
      </c>
      <c r="L121" s="16">
        <v>21</v>
      </c>
    </row>
    <row r="122" spans="1:12" ht="12.75" customHeight="1">
      <c r="A122" s="22" t="s">
        <v>169</v>
      </c>
      <c r="B122" s="13">
        <f t="shared" si="8"/>
        <v>478</v>
      </c>
      <c r="C122" s="16">
        <v>88</v>
      </c>
      <c r="D122" s="37" t="s">
        <v>94</v>
      </c>
      <c r="E122" s="16">
        <v>1</v>
      </c>
      <c r="F122" s="16">
        <v>11</v>
      </c>
      <c r="G122" s="16">
        <v>268</v>
      </c>
      <c r="H122" s="16">
        <v>12</v>
      </c>
      <c r="I122" s="16">
        <v>6</v>
      </c>
      <c r="J122" s="16">
        <v>34</v>
      </c>
      <c r="K122" s="16">
        <v>7</v>
      </c>
      <c r="L122" s="16">
        <v>52</v>
      </c>
    </row>
    <row r="123" spans="1:12" ht="12.75" customHeight="1">
      <c r="A123" s="22" t="s">
        <v>233</v>
      </c>
      <c r="B123" s="13">
        <f>SUM(C123,F123:L123)</f>
        <v>4037</v>
      </c>
      <c r="C123" s="16">
        <v>1007</v>
      </c>
      <c r="D123" s="16">
        <v>2</v>
      </c>
      <c r="E123" s="16">
        <v>62</v>
      </c>
      <c r="F123" s="16">
        <v>249</v>
      </c>
      <c r="G123" s="16">
        <v>2180</v>
      </c>
      <c r="H123" s="16">
        <v>101</v>
      </c>
      <c r="I123" s="16">
        <v>33</v>
      </c>
      <c r="J123" s="16">
        <v>295</v>
      </c>
      <c r="K123" s="16">
        <v>8</v>
      </c>
      <c r="L123" s="16">
        <v>164</v>
      </c>
    </row>
    <row r="124" spans="1:12" ht="12.75" customHeight="1">
      <c r="A124" s="22" t="s">
        <v>170</v>
      </c>
      <c r="B124" s="13">
        <f t="shared" si="8"/>
        <v>1376</v>
      </c>
      <c r="C124" s="16">
        <v>293</v>
      </c>
      <c r="D124" s="37" t="s">
        <v>94</v>
      </c>
      <c r="E124" s="16">
        <v>12</v>
      </c>
      <c r="F124" s="16">
        <v>86</v>
      </c>
      <c r="G124" s="16">
        <v>682</v>
      </c>
      <c r="H124" s="16">
        <v>200</v>
      </c>
      <c r="I124" s="16">
        <v>17</v>
      </c>
      <c r="J124" s="16">
        <v>87</v>
      </c>
      <c r="K124" s="16">
        <v>3</v>
      </c>
      <c r="L124" s="16">
        <v>8</v>
      </c>
    </row>
    <row r="125" spans="1:12" ht="12.75" customHeight="1">
      <c r="A125" s="22" t="s">
        <v>171</v>
      </c>
      <c r="B125" s="13">
        <f t="shared" si="8"/>
        <v>2819</v>
      </c>
      <c r="C125" s="16">
        <v>512</v>
      </c>
      <c r="D125" s="16">
        <v>3</v>
      </c>
      <c r="E125" s="16">
        <v>12</v>
      </c>
      <c r="F125" s="16">
        <v>170</v>
      </c>
      <c r="G125" s="16">
        <v>1931</v>
      </c>
      <c r="H125" s="16">
        <v>58</v>
      </c>
      <c r="I125" s="16">
        <v>7</v>
      </c>
      <c r="J125" s="16">
        <v>79</v>
      </c>
      <c r="K125" s="16">
        <v>1</v>
      </c>
      <c r="L125" s="16">
        <v>61</v>
      </c>
    </row>
    <row r="126" spans="1:12" ht="9.75" customHeight="1">
      <c r="A126" s="22"/>
      <c r="B126" s="31"/>
      <c r="C126" s="23"/>
      <c r="D126" s="23"/>
      <c r="E126" s="23"/>
      <c r="F126" s="23"/>
      <c r="G126" s="23"/>
      <c r="H126" s="23"/>
      <c r="I126" s="23"/>
      <c r="J126" s="23"/>
      <c r="K126" s="23"/>
      <c r="L126" s="23"/>
    </row>
    <row r="127" spans="1:12" ht="28.5" customHeight="1">
      <c r="A127" s="26"/>
      <c r="B127" s="33"/>
      <c r="C127" s="27"/>
      <c r="D127" s="23"/>
      <c r="E127" s="23"/>
      <c r="F127" s="23"/>
      <c r="G127" s="23"/>
      <c r="H127" s="23"/>
      <c r="I127" s="23"/>
      <c r="J127" s="23"/>
      <c r="K127" s="23"/>
      <c r="L127" s="23"/>
    </row>
    <row r="128" spans="1:12" ht="19.5" customHeight="1">
      <c r="A128" s="28"/>
      <c r="B128" s="31"/>
      <c r="C128" s="23"/>
      <c r="D128" s="23"/>
      <c r="E128" s="23"/>
      <c r="F128" s="23"/>
      <c r="G128" s="23"/>
      <c r="H128" s="23"/>
      <c r="I128" s="23"/>
      <c r="J128" s="23"/>
      <c r="K128" s="23"/>
      <c r="L128" s="23"/>
    </row>
    <row r="129" spans="1:12" ht="14.25" customHeight="1">
      <c r="A129" s="29"/>
      <c r="B129" s="31"/>
      <c r="C129" s="23"/>
      <c r="D129" s="23"/>
      <c r="E129" s="23"/>
      <c r="F129" s="23"/>
      <c r="G129" s="23"/>
      <c r="H129" s="23"/>
      <c r="I129" s="23"/>
      <c r="J129" s="23"/>
      <c r="K129" s="23"/>
      <c r="L129" s="23"/>
    </row>
    <row r="130" spans="2:12" ht="10.5" customHeight="1">
      <c r="B130" s="31"/>
      <c r="C130" s="23"/>
      <c r="D130" s="23"/>
      <c r="E130" s="23"/>
      <c r="F130" s="23"/>
      <c r="G130" s="23"/>
      <c r="H130" s="23"/>
      <c r="I130" s="23"/>
      <c r="J130" s="23"/>
      <c r="K130" s="23"/>
      <c r="L130" s="23"/>
    </row>
    <row r="131" spans="1:12" s="21" customFormat="1" ht="13.5" customHeight="1">
      <c r="A131" s="30"/>
      <c r="B131" s="34"/>
      <c r="C131" s="20"/>
      <c r="D131" s="20"/>
      <c r="E131" s="20"/>
      <c r="F131" s="20"/>
      <c r="G131" s="20"/>
      <c r="H131" s="20"/>
      <c r="I131" s="20"/>
      <c r="J131" s="20"/>
      <c r="K131" s="20"/>
      <c r="L131" s="20"/>
    </row>
    <row r="132" spans="2:12" ht="12.75" customHeight="1">
      <c r="B132" s="31"/>
      <c r="C132" s="23"/>
      <c r="D132" s="23"/>
      <c r="E132" s="23"/>
      <c r="F132" s="23"/>
      <c r="G132" s="23"/>
      <c r="H132" s="23"/>
      <c r="I132" s="23"/>
      <c r="J132" s="23"/>
      <c r="K132" s="23"/>
      <c r="L132" s="23"/>
    </row>
    <row r="133" spans="2:12" ht="10.5">
      <c r="B133" s="31"/>
      <c r="C133" s="23"/>
      <c r="D133" s="23"/>
      <c r="E133" s="23"/>
      <c r="F133" s="23"/>
      <c r="G133" s="23"/>
      <c r="H133" s="23"/>
      <c r="I133" s="23"/>
      <c r="J133" s="23"/>
      <c r="K133" s="23"/>
      <c r="L133" s="23"/>
    </row>
    <row r="134" spans="2:12" ht="10.5">
      <c r="B134" s="31"/>
      <c r="C134" s="23"/>
      <c r="D134" s="23"/>
      <c r="E134" s="23"/>
      <c r="F134" s="23"/>
      <c r="G134" s="23"/>
      <c r="H134" s="23"/>
      <c r="I134" s="23"/>
      <c r="J134" s="23"/>
      <c r="K134" s="23"/>
      <c r="L134" s="23"/>
    </row>
  </sheetData>
  <sheetProtection/>
  <mergeCells count="4">
    <mergeCell ref="C3:E3"/>
    <mergeCell ref="A1:L1"/>
    <mergeCell ref="A67:L67"/>
    <mergeCell ref="C69:E69"/>
  </mergeCells>
  <printOptions horizontalCentered="1"/>
  <pageMargins left="0.5905511811023623" right="0.5905511811023623" top="0.3937007874015748" bottom="0.3937007874015748" header="0" footer="0.7874015748031497"/>
  <pageSetup horizontalDpi="600" verticalDpi="600" orientation="portrait" paperSize="9" scale="90" r:id="rId1"/>
  <ignoredErrors>
    <ignoredError sqref="B14:B15 B25:B26 B33 B39:B40 B81 B110 B124 B10:B11 B47:B50 B95:B102 B105:B106 B120:B122 B19 B35:B36 B44:B45 B112 B92:B93 B82:B86 B79 B73:B75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P134"/>
  <sheetViews>
    <sheetView zoomScalePageLayoutView="0" workbookViewId="0" topLeftCell="A103">
      <selection activeCell="Q116" sqref="Q116"/>
    </sheetView>
  </sheetViews>
  <sheetFormatPr defaultColWidth="17.57421875" defaultRowHeight="12.75"/>
  <cols>
    <col min="1" max="1" width="24.57421875" style="6" customWidth="1"/>
    <col min="2" max="2" width="7.421875" style="32" customWidth="1"/>
    <col min="3" max="3" width="6.57421875" style="6" bestFit="1" customWidth="1"/>
    <col min="4" max="13" width="6.00390625" style="6" customWidth="1"/>
    <col min="14" max="14" width="10.57421875" style="6" customWidth="1"/>
    <col min="15" max="15" width="11.8515625" style="6" customWidth="1"/>
    <col min="16" max="16384" width="17.57421875" style="6" customWidth="1"/>
  </cols>
  <sheetData>
    <row r="1" spans="1:14" s="110" customFormat="1" ht="12" customHeight="1">
      <c r="A1" s="140" t="s">
        <v>264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</row>
    <row r="2" spans="1:14" s="110" customFormat="1" ht="12" customHeight="1">
      <c r="A2" s="158" t="s">
        <v>265</v>
      </c>
      <c r="B2" s="140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</row>
    <row r="3" spans="1:13" ht="41.25" customHeight="1">
      <c r="A3" s="150"/>
      <c r="B3" s="38" t="s">
        <v>173</v>
      </c>
      <c r="C3" s="154" t="s">
        <v>221</v>
      </c>
      <c r="D3" s="155" t="s">
        <v>48</v>
      </c>
      <c r="E3" s="156" t="s">
        <v>38</v>
      </c>
      <c r="F3" s="156" t="s">
        <v>39</v>
      </c>
      <c r="G3" s="156" t="s">
        <v>40</v>
      </c>
      <c r="H3" s="156" t="s">
        <v>41</v>
      </c>
      <c r="I3" s="156" t="s">
        <v>42</v>
      </c>
      <c r="J3" s="156" t="s">
        <v>43</v>
      </c>
      <c r="K3" s="156" t="s">
        <v>44</v>
      </c>
      <c r="L3" s="156" t="s">
        <v>45</v>
      </c>
      <c r="M3" s="157" t="s">
        <v>46</v>
      </c>
    </row>
    <row r="4" ht="7.5" customHeight="1">
      <c r="A4" s="10"/>
    </row>
    <row r="5" spans="1:16" s="14" customFormat="1" ht="12.75" customHeight="1">
      <c r="A5" s="11" t="s">
        <v>172</v>
      </c>
      <c r="B5" s="13">
        <f>SUM(C5:M5)</f>
        <v>463451</v>
      </c>
      <c r="C5" s="12">
        <f aca="true" t="shared" si="0" ref="C5:M5">SUM(C7,C17,C22,C37,C72,C77,C91,C102,C108,C119)</f>
        <v>75</v>
      </c>
      <c r="D5" s="12">
        <f t="shared" si="0"/>
        <v>27195</v>
      </c>
      <c r="E5" s="12">
        <f t="shared" si="0"/>
        <v>47308</v>
      </c>
      <c r="F5" s="12">
        <f t="shared" si="0"/>
        <v>60641</v>
      </c>
      <c r="G5" s="12">
        <f t="shared" si="0"/>
        <v>68199</v>
      </c>
      <c r="H5" s="12">
        <f t="shared" si="0"/>
        <v>66008</v>
      </c>
      <c r="I5" s="12">
        <f t="shared" si="0"/>
        <v>58270</v>
      </c>
      <c r="J5" s="12">
        <f t="shared" si="0"/>
        <v>51599</v>
      </c>
      <c r="K5" s="12">
        <f t="shared" si="0"/>
        <v>49534</v>
      </c>
      <c r="L5" s="12">
        <f t="shared" si="0"/>
        <v>30250</v>
      </c>
      <c r="M5" s="12">
        <f t="shared" si="0"/>
        <v>4372</v>
      </c>
      <c r="P5" s="13"/>
    </row>
    <row r="6" spans="1:16" s="17" customFormat="1" ht="6.75" customHeight="1">
      <c r="A6" s="15"/>
      <c r="B6" s="13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P6" s="13"/>
    </row>
    <row r="7" spans="1:16" s="17" customFormat="1" ht="13.5" customHeight="1">
      <c r="A7" s="18" t="s">
        <v>95</v>
      </c>
      <c r="B7" s="13">
        <f aca="true" t="shared" si="1" ref="B7:B89">SUM(C7:M7)</f>
        <v>31606</v>
      </c>
      <c r="C7" s="13">
        <f aca="true" t="shared" si="2" ref="C7:M7">SUM(C8:C15)</f>
        <v>6</v>
      </c>
      <c r="D7" s="13">
        <f t="shared" si="2"/>
        <v>2690</v>
      </c>
      <c r="E7" s="13">
        <f t="shared" si="2"/>
        <v>2752</v>
      </c>
      <c r="F7" s="13">
        <f t="shared" si="2"/>
        <v>3509</v>
      </c>
      <c r="G7" s="13">
        <f t="shared" si="2"/>
        <v>4026</v>
      </c>
      <c r="H7" s="13">
        <f t="shared" si="2"/>
        <v>4515</v>
      </c>
      <c r="I7" s="13">
        <f t="shared" si="2"/>
        <v>4319</v>
      </c>
      <c r="J7" s="13">
        <f t="shared" si="2"/>
        <v>3887</v>
      </c>
      <c r="K7" s="13">
        <f t="shared" si="2"/>
        <v>3535</v>
      </c>
      <c r="L7" s="13">
        <f t="shared" si="2"/>
        <v>2105</v>
      </c>
      <c r="M7" s="13">
        <f t="shared" si="2"/>
        <v>262</v>
      </c>
      <c r="P7" s="13"/>
    </row>
    <row r="8" spans="1:16" s="17" customFormat="1" ht="13.5" customHeight="1">
      <c r="A8" s="15" t="s">
        <v>97</v>
      </c>
      <c r="B8" s="13">
        <f t="shared" si="1"/>
        <v>2898</v>
      </c>
      <c r="C8" s="37">
        <v>1</v>
      </c>
      <c r="D8" s="16">
        <v>283</v>
      </c>
      <c r="E8" s="16">
        <v>277</v>
      </c>
      <c r="F8" s="16">
        <v>342</v>
      </c>
      <c r="G8" s="16">
        <v>335</v>
      </c>
      <c r="H8" s="16">
        <v>385</v>
      </c>
      <c r="I8" s="16">
        <v>394</v>
      </c>
      <c r="J8" s="16">
        <v>345</v>
      </c>
      <c r="K8" s="16">
        <v>305</v>
      </c>
      <c r="L8" s="16">
        <v>205</v>
      </c>
      <c r="M8" s="17">
        <v>26</v>
      </c>
      <c r="P8" s="13"/>
    </row>
    <row r="9" spans="1:16" s="17" customFormat="1" ht="13.5" customHeight="1">
      <c r="A9" s="15" t="s">
        <v>98</v>
      </c>
      <c r="B9" s="13">
        <f t="shared" si="1"/>
        <v>1153</v>
      </c>
      <c r="C9" s="37" t="s">
        <v>94</v>
      </c>
      <c r="D9" s="37">
        <v>99</v>
      </c>
      <c r="E9" s="16">
        <v>77</v>
      </c>
      <c r="F9" s="16">
        <v>117</v>
      </c>
      <c r="G9" s="16">
        <v>158</v>
      </c>
      <c r="H9" s="16">
        <v>177</v>
      </c>
      <c r="I9" s="16">
        <v>144</v>
      </c>
      <c r="J9" s="16">
        <v>125</v>
      </c>
      <c r="K9" s="16">
        <v>129</v>
      </c>
      <c r="L9" s="16">
        <v>110</v>
      </c>
      <c r="M9" s="17">
        <v>17</v>
      </c>
      <c r="P9" s="13"/>
    </row>
    <row r="10" spans="1:16" s="17" customFormat="1" ht="13.5" customHeight="1">
      <c r="A10" s="15" t="s">
        <v>99</v>
      </c>
      <c r="B10" s="13">
        <f t="shared" si="1"/>
        <v>1215</v>
      </c>
      <c r="C10" s="37" t="s">
        <v>94</v>
      </c>
      <c r="D10" s="37">
        <v>93</v>
      </c>
      <c r="E10" s="16">
        <v>100</v>
      </c>
      <c r="F10" s="16">
        <v>126</v>
      </c>
      <c r="G10" s="16">
        <v>182</v>
      </c>
      <c r="H10" s="16">
        <v>199</v>
      </c>
      <c r="I10" s="16">
        <v>199</v>
      </c>
      <c r="J10" s="16">
        <v>154</v>
      </c>
      <c r="K10" s="16">
        <v>104</v>
      </c>
      <c r="L10" s="16">
        <v>50</v>
      </c>
      <c r="M10" s="17">
        <v>8</v>
      </c>
      <c r="P10" s="13"/>
    </row>
    <row r="11" spans="1:16" s="17" customFormat="1" ht="10.5" customHeight="1">
      <c r="A11" s="15" t="s">
        <v>96</v>
      </c>
      <c r="B11" s="13">
        <f>SUM(C11:M11)</f>
        <v>11904</v>
      </c>
      <c r="C11" s="16">
        <v>2</v>
      </c>
      <c r="D11" s="16">
        <v>788</v>
      </c>
      <c r="E11" s="16">
        <v>927</v>
      </c>
      <c r="F11" s="16">
        <v>1269</v>
      </c>
      <c r="G11" s="16">
        <v>1460</v>
      </c>
      <c r="H11" s="16">
        <v>1691</v>
      </c>
      <c r="I11" s="16">
        <v>1750</v>
      </c>
      <c r="J11" s="16">
        <v>1620</v>
      </c>
      <c r="K11" s="16">
        <v>1436</v>
      </c>
      <c r="L11" s="16">
        <v>859</v>
      </c>
      <c r="M11" s="17">
        <v>102</v>
      </c>
      <c r="P11" s="13"/>
    </row>
    <row r="12" spans="1:16" s="17" customFormat="1" ht="13.5" customHeight="1">
      <c r="A12" s="15" t="s">
        <v>222</v>
      </c>
      <c r="B12" s="13">
        <f t="shared" si="1"/>
        <v>5679</v>
      </c>
      <c r="C12" s="16">
        <v>1</v>
      </c>
      <c r="D12" s="16">
        <v>537</v>
      </c>
      <c r="E12" s="16">
        <v>511</v>
      </c>
      <c r="F12" s="16">
        <v>706</v>
      </c>
      <c r="G12" s="16">
        <v>795</v>
      </c>
      <c r="H12" s="16">
        <v>853</v>
      </c>
      <c r="I12" s="16">
        <v>784</v>
      </c>
      <c r="J12" s="16">
        <v>675</v>
      </c>
      <c r="K12" s="16">
        <v>542</v>
      </c>
      <c r="L12" s="16">
        <v>248</v>
      </c>
      <c r="M12" s="17">
        <v>27</v>
      </c>
      <c r="P12" s="13"/>
    </row>
    <row r="13" spans="1:16" s="17" customFormat="1" ht="13.5" customHeight="1">
      <c r="A13" s="15" t="s">
        <v>100</v>
      </c>
      <c r="B13" s="13">
        <f t="shared" si="1"/>
        <v>1120</v>
      </c>
      <c r="C13" s="37">
        <v>1</v>
      </c>
      <c r="D13" s="37">
        <v>100</v>
      </c>
      <c r="E13" s="16">
        <v>86</v>
      </c>
      <c r="F13" s="16">
        <v>95</v>
      </c>
      <c r="G13" s="16">
        <v>122</v>
      </c>
      <c r="H13" s="16">
        <v>139</v>
      </c>
      <c r="I13" s="16">
        <v>153</v>
      </c>
      <c r="J13" s="16">
        <v>144</v>
      </c>
      <c r="K13" s="16">
        <v>143</v>
      </c>
      <c r="L13" s="16">
        <v>124</v>
      </c>
      <c r="M13" s="17">
        <v>13</v>
      </c>
      <c r="P13" s="13"/>
    </row>
    <row r="14" spans="1:16" s="17" customFormat="1" ht="13.5" customHeight="1">
      <c r="A14" s="15" t="s">
        <v>101</v>
      </c>
      <c r="B14" s="13">
        <f t="shared" si="1"/>
        <v>3276</v>
      </c>
      <c r="C14" s="37" t="s">
        <v>94</v>
      </c>
      <c r="D14" s="37">
        <v>361</v>
      </c>
      <c r="E14" s="16">
        <v>319</v>
      </c>
      <c r="F14" s="16">
        <v>331</v>
      </c>
      <c r="G14" s="16">
        <v>344</v>
      </c>
      <c r="H14" s="16">
        <v>418</v>
      </c>
      <c r="I14" s="16">
        <v>390</v>
      </c>
      <c r="J14" s="16">
        <v>394</v>
      </c>
      <c r="K14" s="16">
        <v>395</v>
      </c>
      <c r="L14" s="16">
        <v>288</v>
      </c>
      <c r="M14" s="17">
        <v>36</v>
      </c>
      <c r="P14" s="13"/>
    </row>
    <row r="15" spans="1:16" s="17" customFormat="1" ht="13.5" customHeight="1">
      <c r="A15" s="15" t="s">
        <v>102</v>
      </c>
      <c r="B15" s="13">
        <f t="shared" si="1"/>
        <v>4361</v>
      </c>
      <c r="C15" s="16">
        <v>1</v>
      </c>
      <c r="D15" s="16">
        <v>429</v>
      </c>
      <c r="E15" s="16">
        <v>455</v>
      </c>
      <c r="F15" s="16">
        <v>523</v>
      </c>
      <c r="G15" s="16">
        <v>630</v>
      </c>
      <c r="H15" s="16">
        <v>653</v>
      </c>
      <c r="I15" s="16">
        <v>505</v>
      </c>
      <c r="J15" s="16">
        <v>430</v>
      </c>
      <c r="K15" s="16">
        <v>481</v>
      </c>
      <c r="L15" s="16">
        <v>221</v>
      </c>
      <c r="M15" s="17">
        <v>33</v>
      </c>
      <c r="P15" s="13"/>
    </row>
    <row r="16" spans="1:16" s="17" customFormat="1" ht="6" customHeight="1">
      <c r="A16" s="15"/>
      <c r="B16" s="13"/>
      <c r="C16" s="16"/>
      <c r="D16" s="16"/>
      <c r="E16" s="16"/>
      <c r="F16" s="16"/>
      <c r="G16" s="16"/>
      <c r="H16" s="16"/>
      <c r="I16" s="16"/>
      <c r="J16" s="16"/>
      <c r="K16" s="16"/>
      <c r="L16" s="16"/>
      <c r="P16" s="13"/>
    </row>
    <row r="17" spans="1:16" s="21" customFormat="1" ht="13.5" customHeight="1">
      <c r="A17" s="19" t="s">
        <v>103</v>
      </c>
      <c r="B17" s="13">
        <f t="shared" si="1"/>
        <v>5488</v>
      </c>
      <c r="C17" s="37" t="s">
        <v>94</v>
      </c>
      <c r="D17" s="13">
        <f aca="true" t="shared" si="3" ref="D17:M17">SUM(D18:D20)</f>
        <v>464</v>
      </c>
      <c r="E17" s="13">
        <f t="shared" si="3"/>
        <v>535</v>
      </c>
      <c r="F17" s="13">
        <f t="shared" si="3"/>
        <v>650</v>
      </c>
      <c r="G17" s="13">
        <f t="shared" si="3"/>
        <v>717</v>
      </c>
      <c r="H17" s="13">
        <f t="shared" si="3"/>
        <v>698</v>
      </c>
      <c r="I17" s="13">
        <f t="shared" si="3"/>
        <v>713</v>
      </c>
      <c r="J17" s="13">
        <f t="shared" si="3"/>
        <v>619</v>
      </c>
      <c r="K17" s="13">
        <f t="shared" si="3"/>
        <v>648</v>
      </c>
      <c r="L17" s="13">
        <f t="shared" si="3"/>
        <v>387</v>
      </c>
      <c r="M17" s="13">
        <f t="shared" si="3"/>
        <v>57</v>
      </c>
      <c r="P17" s="13"/>
    </row>
    <row r="18" spans="1:16" s="17" customFormat="1" ht="13.5" customHeight="1">
      <c r="A18" s="22" t="s">
        <v>104</v>
      </c>
      <c r="B18" s="13">
        <f t="shared" si="1"/>
        <v>390</v>
      </c>
      <c r="C18" s="37" t="s">
        <v>94</v>
      </c>
      <c r="D18" s="37">
        <v>28</v>
      </c>
      <c r="E18" s="16">
        <v>33</v>
      </c>
      <c r="F18" s="16">
        <v>52</v>
      </c>
      <c r="G18" s="16">
        <v>58</v>
      </c>
      <c r="H18" s="37">
        <v>63</v>
      </c>
      <c r="I18" s="16">
        <v>50</v>
      </c>
      <c r="J18" s="16">
        <v>39</v>
      </c>
      <c r="K18" s="37">
        <v>43</v>
      </c>
      <c r="L18" s="16">
        <v>21</v>
      </c>
      <c r="M18" s="37">
        <v>3</v>
      </c>
      <c r="P18" s="13"/>
    </row>
    <row r="19" spans="1:16" s="17" customFormat="1" ht="13.5" customHeight="1">
      <c r="A19" s="22" t="s">
        <v>105</v>
      </c>
      <c r="B19" s="13">
        <f t="shared" si="1"/>
        <v>2077</v>
      </c>
      <c r="C19" s="37" t="s">
        <v>94</v>
      </c>
      <c r="D19" s="16">
        <v>213</v>
      </c>
      <c r="E19" s="16">
        <v>212</v>
      </c>
      <c r="F19" s="16">
        <v>252</v>
      </c>
      <c r="G19" s="16">
        <v>288</v>
      </c>
      <c r="H19" s="16">
        <v>243</v>
      </c>
      <c r="I19" s="16">
        <v>242</v>
      </c>
      <c r="J19" s="16">
        <v>228</v>
      </c>
      <c r="K19" s="16">
        <v>232</v>
      </c>
      <c r="L19" s="16">
        <v>143</v>
      </c>
      <c r="M19" s="17">
        <v>24</v>
      </c>
      <c r="P19" s="13"/>
    </row>
    <row r="20" spans="1:16" s="17" customFormat="1" ht="13.5" customHeight="1">
      <c r="A20" s="22" t="s">
        <v>106</v>
      </c>
      <c r="B20" s="13">
        <f t="shared" si="1"/>
        <v>3021</v>
      </c>
      <c r="C20" s="37" t="s">
        <v>94</v>
      </c>
      <c r="D20" s="16">
        <v>223</v>
      </c>
      <c r="E20" s="16">
        <v>290</v>
      </c>
      <c r="F20" s="16">
        <v>346</v>
      </c>
      <c r="G20" s="16">
        <v>371</v>
      </c>
      <c r="H20" s="16">
        <v>392</v>
      </c>
      <c r="I20" s="16">
        <v>421</v>
      </c>
      <c r="J20" s="16">
        <v>352</v>
      </c>
      <c r="K20" s="16">
        <v>373</v>
      </c>
      <c r="L20" s="16">
        <v>223</v>
      </c>
      <c r="M20" s="17">
        <v>30</v>
      </c>
      <c r="P20" s="13"/>
    </row>
    <row r="21" spans="1:16" s="17" customFormat="1" ht="6.75" customHeight="1">
      <c r="A21" s="15"/>
      <c r="B21" s="13"/>
      <c r="C21" s="16"/>
      <c r="D21" s="16"/>
      <c r="E21" s="16"/>
      <c r="F21" s="16"/>
      <c r="G21" s="16"/>
      <c r="H21" s="16"/>
      <c r="I21" s="16"/>
      <c r="J21" s="16"/>
      <c r="K21" s="16"/>
      <c r="L21" s="16"/>
      <c r="P21" s="13"/>
    </row>
    <row r="22" spans="1:16" s="17" customFormat="1" ht="13.5" customHeight="1">
      <c r="A22" s="11" t="s">
        <v>107</v>
      </c>
      <c r="B22" s="13">
        <f t="shared" si="1"/>
        <v>87642</v>
      </c>
      <c r="C22" s="13">
        <f aca="true" t="shared" si="4" ref="C22:M22">SUM(C23:C35)</f>
        <v>3</v>
      </c>
      <c r="D22" s="13">
        <f t="shared" si="4"/>
        <v>5183</v>
      </c>
      <c r="E22" s="13">
        <f t="shared" si="4"/>
        <v>8535</v>
      </c>
      <c r="F22" s="13">
        <f t="shared" si="4"/>
        <v>11162</v>
      </c>
      <c r="G22" s="13">
        <f t="shared" si="4"/>
        <v>12277</v>
      </c>
      <c r="H22" s="13">
        <f t="shared" si="4"/>
        <v>12119</v>
      </c>
      <c r="I22" s="13">
        <f t="shared" si="4"/>
        <v>11052</v>
      </c>
      <c r="J22" s="13">
        <f t="shared" si="4"/>
        <v>9991</v>
      </c>
      <c r="K22" s="13">
        <f t="shared" si="4"/>
        <v>10509</v>
      </c>
      <c r="L22" s="13">
        <f t="shared" si="4"/>
        <v>6127</v>
      </c>
      <c r="M22" s="13">
        <f t="shared" si="4"/>
        <v>684</v>
      </c>
      <c r="P22" s="13"/>
    </row>
    <row r="23" spans="1:16" s="17" customFormat="1" ht="13.5" customHeight="1">
      <c r="A23" s="22" t="s">
        <v>108</v>
      </c>
      <c r="B23" s="13">
        <f t="shared" si="1"/>
        <v>4803</v>
      </c>
      <c r="C23" s="37" t="s">
        <v>94</v>
      </c>
      <c r="D23" s="16">
        <v>84</v>
      </c>
      <c r="E23" s="16">
        <v>216</v>
      </c>
      <c r="F23" s="16">
        <v>475</v>
      </c>
      <c r="G23" s="16">
        <v>621</v>
      </c>
      <c r="H23" s="16">
        <v>664</v>
      </c>
      <c r="I23" s="16">
        <v>748</v>
      </c>
      <c r="J23" s="16">
        <v>756</v>
      </c>
      <c r="K23" s="16">
        <v>808</v>
      </c>
      <c r="L23" s="16">
        <v>415</v>
      </c>
      <c r="M23" s="17">
        <v>16</v>
      </c>
      <c r="P23" s="13"/>
    </row>
    <row r="24" spans="1:16" s="17" customFormat="1" ht="13.5" customHeight="1">
      <c r="A24" s="22" t="s">
        <v>109</v>
      </c>
      <c r="B24" s="13">
        <f t="shared" si="1"/>
        <v>811</v>
      </c>
      <c r="C24" s="37" t="s">
        <v>94</v>
      </c>
      <c r="D24" s="37">
        <v>53</v>
      </c>
      <c r="E24" s="16">
        <v>72</v>
      </c>
      <c r="F24" s="16">
        <v>102</v>
      </c>
      <c r="G24" s="16">
        <v>117</v>
      </c>
      <c r="H24" s="16">
        <v>118</v>
      </c>
      <c r="I24" s="16">
        <v>102</v>
      </c>
      <c r="J24" s="16">
        <v>92</v>
      </c>
      <c r="K24" s="16">
        <v>89</v>
      </c>
      <c r="L24" s="16">
        <v>55</v>
      </c>
      <c r="M24" s="17">
        <v>11</v>
      </c>
      <c r="P24" s="13"/>
    </row>
    <row r="25" spans="1:16" s="17" customFormat="1" ht="13.5" customHeight="1">
      <c r="A25" s="22" t="s">
        <v>223</v>
      </c>
      <c r="B25" s="13">
        <f t="shared" si="1"/>
        <v>1456</v>
      </c>
      <c r="C25" s="37" t="s">
        <v>94</v>
      </c>
      <c r="D25" s="16">
        <v>76</v>
      </c>
      <c r="E25" s="16">
        <v>168</v>
      </c>
      <c r="F25" s="16">
        <v>210</v>
      </c>
      <c r="G25" s="16">
        <v>226</v>
      </c>
      <c r="H25" s="16">
        <v>215</v>
      </c>
      <c r="I25" s="16">
        <v>185</v>
      </c>
      <c r="J25" s="16">
        <v>166</v>
      </c>
      <c r="K25" s="16">
        <v>135</v>
      </c>
      <c r="L25" s="16">
        <v>68</v>
      </c>
      <c r="M25" s="17">
        <v>7</v>
      </c>
      <c r="P25" s="13"/>
    </row>
    <row r="26" spans="1:16" s="17" customFormat="1" ht="13.5" customHeight="1">
      <c r="A26" s="22" t="s">
        <v>224</v>
      </c>
      <c r="B26" s="13">
        <f t="shared" si="1"/>
        <v>9553</v>
      </c>
      <c r="C26" s="16">
        <v>1</v>
      </c>
      <c r="D26" s="16">
        <v>790</v>
      </c>
      <c r="E26" s="16">
        <v>1040</v>
      </c>
      <c r="F26" s="16">
        <v>1350</v>
      </c>
      <c r="G26" s="16">
        <v>1321</v>
      </c>
      <c r="H26" s="16">
        <v>1367</v>
      </c>
      <c r="I26" s="16">
        <v>1198</v>
      </c>
      <c r="J26" s="16">
        <v>1008</v>
      </c>
      <c r="K26" s="16">
        <v>927</v>
      </c>
      <c r="L26" s="16">
        <v>492</v>
      </c>
      <c r="M26" s="17">
        <v>59</v>
      </c>
      <c r="P26" s="13"/>
    </row>
    <row r="27" spans="1:16" s="17" customFormat="1" ht="13.5" customHeight="1">
      <c r="A27" s="22" t="s">
        <v>225</v>
      </c>
      <c r="B27" s="13">
        <f t="shared" si="1"/>
        <v>7671</v>
      </c>
      <c r="C27" s="16">
        <v>1</v>
      </c>
      <c r="D27" s="16">
        <v>789</v>
      </c>
      <c r="E27" s="16">
        <v>950</v>
      </c>
      <c r="F27" s="16">
        <v>1033</v>
      </c>
      <c r="G27" s="16">
        <v>1053</v>
      </c>
      <c r="H27" s="16">
        <v>1053</v>
      </c>
      <c r="I27" s="16">
        <v>827</v>
      </c>
      <c r="J27" s="16">
        <v>848</v>
      </c>
      <c r="K27" s="16">
        <v>715</v>
      </c>
      <c r="L27" s="16">
        <v>357</v>
      </c>
      <c r="M27" s="17">
        <v>45</v>
      </c>
      <c r="P27" s="13"/>
    </row>
    <row r="28" spans="1:16" s="17" customFormat="1" ht="13.5" customHeight="1">
      <c r="A28" s="22" t="s">
        <v>226</v>
      </c>
      <c r="B28" s="13">
        <f>SUM(C28:M28)</f>
        <v>5255</v>
      </c>
      <c r="C28" s="37" t="s">
        <v>94</v>
      </c>
      <c r="D28" s="16">
        <v>409</v>
      </c>
      <c r="E28" s="16">
        <v>582</v>
      </c>
      <c r="F28" s="16">
        <v>686</v>
      </c>
      <c r="G28" s="16">
        <v>790</v>
      </c>
      <c r="H28" s="16">
        <v>731</v>
      </c>
      <c r="I28" s="16">
        <v>640</v>
      </c>
      <c r="J28" s="16">
        <v>546</v>
      </c>
      <c r="K28" s="16">
        <v>532</v>
      </c>
      <c r="L28" s="16">
        <v>308</v>
      </c>
      <c r="M28" s="17">
        <v>31</v>
      </c>
      <c r="P28" s="13"/>
    </row>
    <row r="29" spans="1:16" s="17" customFormat="1" ht="13.5" customHeight="1">
      <c r="A29" s="22" t="s">
        <v>115</v>
      </c>
      <c r="B29" s="13">
        <f>SUM(C29:M29)</f>
        <v>34695</v>
      </c>
      <c r="C29" s="16">
        <v>1</v>
      </c>
      <c r="D29" s="16">
        <v>1357</v>
      </c>
      <c r="E29" s="16">
        <v>2958</v>
      </c>
      <c r="F29" s="16">
        <v>4075</v>
      </c>
      <c r="G29" s="16">
        <v>4738</v>
      </c>
      <c r="H29" s="16">
        <v>4825</v>
      </c>
      <c r="I29" s="16">
        <v>4565</v>
      </c>
      <c r="J29" s="16">
        <v>4132</v>
      </c>
      <c r="K29" s="16">
        <v>4621</v>
      </c>
      <c r="L29" s="16">
        <v>3050</v>
      </c>
      <c r="M29" s="17">
        <v>373</v>
      </c>
      <c r="P29" s="13"/>
    </row>
    <row r="30" spans="1:16" s="17" customFormat="1" ht="13.5" customHeight="1">
      <c r="A30" s="22" t="s">
        <v>227</v>
      </c>
      <c r="B30" s="13">
        <f>SUM(C30:M30)</f>
        <v>9483</v>
      </c>
      <c r="C30" s="37" t="s">
        <v>94</v>
      </c>
      <c r="D30" s="16">
        <v>702</v>
      </c>
      <c r="E30" s="16">
        <v>1120</v>
      </c>
      <c r="F30" s="16">
        <v>1436</v>
      </c>
      <c r="G30" s="16">
        <v>1400</v>
      </c>
      <c r="H30" s="16">
        <v>1310</v>
      </c>
      <c r="I30" s="16">
        <v>1107</v>
      </c>
      <c r="J30" s="16">
        <v>958</v>
      </c>
      <c r="K30" s="16">
        <v>934</v>
      </c>
      <c r="L30" s="16">
        <v>461</v>
      </c>
      <c r="M30" s="17">
        <v>55</v>
      </c>
      <c r="P30" s="13"/>
    </row>
    <row r="31" spans="1:16" s="17" customFormat="1" ht="13.5" customHeight="1">
      <c r="A31" s="22" t="s">
        <v>110</v>
      </c>
      <c r="B31" s="13">
        <f t="shared" si="1"/>
        <v>3578</v>
      </c>
      <c r="C31" s="37" t="s">
        <v>94</v>
      </c>
      <c r="D31" s="16">
        <v>320</v>
      </c>
      <c r="E31" s="16">
        <v>424</v>
      </c>
      <c r="F31" s="16">
        <v>513</v>
      </c>
      <c r="G31" s="16">
        <v>564</v>
      </c>
      <c r="H31" s="16">
        <v>450</v>
      </c>
      <c r="I31" s="16">
        <v>416</v>
      </c>
      <c r="J31" s="16">
        <v>331</v>
      </c>
      <c r="K31" s="16">
        <v>345</v>
      </c>
      <c r="L31" s="16">
        <v>192</v>
      </c>
      <c r="M31" s="17">
        <v>23</v>
      </c>
      <c r="P31" s="13"/>
    </row>
    <row r="32" spans="1:16" s="17" customFormat="1" ht="13.5" customHeight="1">
      <c r="A32" s="22" t="s">
        <v>111</v>
      </c>
      <c r="B32" s="13">
        <f t="shared" si="1"/>
        <v>1446</v>
      </c>
      <c r="C32" s="37" t="s">
        <v>94</v>
      </c>
      <c r="D32" s="37">
        <v>67</v>
      </c>
      <c r="E32" s="16">
        <v>110</v>
      </c>
      <c r="F32" s="16">
        <v>137</v>
      </c>
      <c r="G32" s="16">
        <v>164</v>
      </c>
      <c r="H32" s="16">
        <v>191</v>
      </c>
      <c r="I32" s="16">
        <v>212</v>
      </c>
      <c r="J32" s="16">
        <v>220</v>
      </c>
      <c r="K32" s="16">
        <v>223</v>
      </c>
      <c r="L32" s="16">
        <v>112</v>
      </c>
      <c r="M32" s="17">
        <v>10</v>
      </c>
      <c r="P32" s="13"/>
    </row>
    <row r="33" spans="1:16" s="17" customFormat="1" ht="13.5" customHeight="1">
      <c r="A33" s="22" t="s">
        <v>112</v>
      </c>
      <c r="B33" s="13">
        <f t="shared" si="1"/>
        <v>8043</v>
      </c>
      <c r="C33" s="37" t="s">
        <v>94</v>
      </c>
      <c r="D33" s="16">
        <v>488</v>
      </c>
      <c r="E33" s="16">
        <v>824</v>
      </c>
      <c r="F33" s="16">
        <v>1067</v>
      </c>
      <c r="G33" s="16">
        <v>1162</v>
      </c>
      <c r="H33" s="16">
        <v>1077</v>
      </c>
      <c r="I33" s="16">
        <v>926</v>
      </c>
      <c r="J33" s="16">
        <v>820</v>
      </c>
      <c r="K33" s="16">
        <v>1082</v>
      </c>
      <c r="L33" s="16">
        <v>550</v>
      </c>
      <c r="M33" s="17">
        <v>47</v>
      </c>
      <c r="P33" s="13"/>
    </row>
    <row r="34" spans="1:16" s="17" customFormat="1" ht="13.5" customHeight="1">
      <c r="A34" s="22" t="s">
        <v>113</v>
      </c>
      <c r="B34" s="13">
        <f t="shared" si="1"/>
        <v>490</v>
      </c>
      <c r="C34" s="37" t="s">
        <v>94</v>
      </c>
      <c r="D34" s="16">
        <v>27</v>
      </c>
      <c r="E34" s="16">
        <v>39</v>
      </c>
      <c r="F34" s="16">
        <v>50</v>
      </c>
      <c r="G34" s="16">
        <v>62</v>
      </c>
      <c r="H34" s="16">
        <v>62</v>
      </c>
      <c r="I34" s="16">
        <v>79</v>
      </c>
      <c r="J34" s="16">
        <v>76</v>
      </c>
      <c r="K34" s="16">
        <v>52</v>
      </c>
      <c r="L34" s="16">
        <v>38</v>
      </c>
      <c r="M34" s="37">
        <v>5</v>
      </c>
      <c r="P34" s="13"/>
    </row>
    <row r="35" spans="1:16" s="17" customFormat="1" ht="13.5" customHeight="1">
      <c r="A35" s="22" t="s">
        <v>114</v>
      </c>
      <c r="B35" s="13">
        <f t="shared" si="1"/>
        <v>358</v>
      </c>
      <c r="C35" s="37" t="s">
        <v>94</v>
      </c>
      <c r="D35" s="16">
        <v>21</v>
      </c>
      <c r="E35" s="37">
        <v>32</v>
      </c>
      <c r="F35" s="16">
        <v>28</v>
      </c>
      <c r="G35" s="16">
        <v>59</v>
      </c>
      <c r="H35" s="16">
        <v>56</v>
      </c>
      <c r="I35" s="16">
        <v>47</v>
      </c>
      <c r="J35" s="16">
        <v>38</v>
      </c>
      <c r="K35" s="37">
        <v>46</v>
      </c>
      <c r="L35" s="16">
        <v>29</v>
      </c>
      <c r="M35" s="37">
        <v>2</v>
      </c>
      <c r="P35" s="13"/>
    </row>
    <row r="36" spans="1:16" s="17" customFormat="1" ht="6" customHeight="1">
      <c r="A36" s="22"/>
      <c r="B36" s="13"/>
      <c r="C36" s="16"/>
      <c r="D36" s="16"/>
      <c r="E36" s="16"/>
      <c r="F36" s="16"/>
      <c r="G36" s="16"/>
      <c r="H36" s="16"/>
      <c r="I36" s="16"/>
      <c r="J36" s="16"/>
      <c r="K36" s="16"/>
      <c r="L36" s="16"/>
      <c r="P36" s="13"/>
    </row>
    <row r="37" spans="1:16" s="17" customFormat="1" ht="13.5" customHeight="1">
      <c r="A37" s="11" t="s">
        <v>116</v>
      </c>
      <c r="B37" s="13">
        <f t="shared" si="1"/>
        <v>71697</v>
      </c>
      <c r="C37" s="13">
        <f aca="true" t="shared" si="5" ref="C37:M37">SUM(C38:C49)</f>
        <v>5</v>
      </c>
      <c r="D37" s="13">
        <f t="shared" si="5"/>
        <v>4926</v>
      </c>
      <c r="E37" s="13">
        <f t="shared" si="5"/>
        <v>7829</v>
      </c>
      <c r="F37" s="13">
        <f t="shared" si="5"/>
        <v>9594</v>
      </c>
      <c r="G37" s="13">
        <f t="shared" si="5"/>
        <v>10479</v>
      </c>
      <c r="H37" s="13">
        <f t="shared" si="5"/>
        <v>9919</v>
      </c>
      <c r="I37" s="13">
        <f t="shared" si="5"/>
        <v>8730</v>
      </c>
      <c r="J37" s="13">
        <f t="shared" si="5"/>
        <v>7857</v>
      </c>
      <c r="K37" s="13">
        <f t="shared" si="5"/>
        <v>7934</v>
      </c>
      <c r="L37" s="13">
        <f t="shared" si="5"/>
        <v>3985</v>
      </c>
      <c r="M37" s="13">
        <f t="shared" si="5"/>
        <v>439</v>
      </c>
      <c r="P37" s="13"/>
    </row>
    <row r="38" spans="1:16" s="17" customFormat="1" ht="13.5" customHeight="1">
      <c r="A38" s="15" t="s">
        <v>117</v>
      </c>
      <c r="B38" s="13">
        <f t="shared" si="1"/>
        <v>2628</v>
      </c>
      <c r="C38" s="37" t="s">
        <v>94</v>
      </c>
      <c r="D38" s="37">
        <v>90</v>
      </c>
      <c r="E38" s="16">
        <v>262</v>
      </c>
      <c r="F38" s="16">
        <v>384</v>
      </c>
      <c r="G38" s="16">
        <v>458</v>
      </c>
      <c r="H38" s="16">
        <v>377</v>
      </c>
      <c r="I38" s="16">
        <v>344</v>
      </c>
      <c r="J38" s="16">
        <v>302</v>
      </c>
      <c r="K38" s="16">
        <v>286</v>
      </c>
      <c r="L38" s="16">
        <v>111</v>
      </c>
      <c r="M38" s="17">
        <v>14</v>
      </c>
      <c r="P38" s="13"/>
    </row>
    <row r="39" spans="1:16" s="17" customFormat="1" ht="13.5" customHeight="1">
      <c r="A39" s="15" t="s">
        <v>228</v>
      </c>
      <c r="B39" s="13">
        <f t="shared" si="1"/>
        <v>1342</v>
      </c>
      <c r="C39" s="37" t="s">
        <v>94</v>
      </c>
      <c r="D39" s="16">
        <v>135</v>
      </c>
      <c r="E39" s="37">
        <v>193</v>
      </c>
      <c r="F39" s="16">
        <v>199</v>
      </c>
      <c r="G39" s="16">
        <v>191</v>
      </c>
      <c r="H39" s="16">
        <v>158</v>
      </c>
      <c r="I39" s="16">
        <v>159</v>
      </c>
      <c r="J39" s="16">
        <v>133</v>
      </c>
      <c r="K39" s="37">
        <v>122</v>
      </c>
      <c r="L39" s="16">
        <v>48</v>
      </c>
      <c r="M39" s="37">
        <v>4</v>
      </c>
      <c r="P39" s="13"/>
    </row>
    <row r="40" spans="1:16" s="17" customFormat="1" ht="13.5" customHeight="1">
      <c r="A40" s="15" t="s">
        <v>229</v>
      </c>
      <c r="B40" s="13">
        <f>SUM(C40:M40)</f>
        <v>8672</v>
      </c>
      <c r="C40" s="37" t="s">
        <v>94</v>
      </c>
      <c r="D40" s="37">
        <v>689</v>
      </c>
      <c r="E40" s="16">
        <v>1021</v>
      </c>
      <c r="F40" s="16">
        <v>1231</v>
      </c>
      <c r="G40" s="16">
        <v>1386</v>
      </c>
      <c r="H40" s="16">
        <v>1317</v>
      </c>
      <c r="I40" s="16">
        <v>1139</v>
      </c>
      <c r="J40" s="16">
        <v>847</v>
      </c>
      <c r="K40" s="16">
        <v>696</v>
      </c>
      <c r="L40" s="16">
        <v>304</v>
      </c>
      <c r="M40" s="17">
        <v>42</v>
      </c>
      <c r="P40" s="13"/>
    </row>
    <row r="41" spans="1:16" s="17" customFormat="1" ht="13.5" customHeight="1">
      <c r="A41" s="15" t="s">
        <v>125</v>
      </c>
      <c r="B41" s="13">
        <f>SUM(C41:M41)</f>
        <v>23759</v>
      </c>
      <c r="C41" s="16">
        <v>1</v>
      </c>
      <c r="D41" s="16">
        <v>1197</v>
      </c>
      <c r="E41" s="16">
        <v>2086</v>
      </c>
      <c r="F41" s="16">
        <v>3097</v>
      </c>
      <c r="G41" s="16">
        <v>3400</v>
      </c>
      <c r="H41" s="16">
        <v>3305</v>
      </c>
      <c r="I41" s="16">
        <v>2798</v>
      </c>
      <c r="J41" s="16">
        <v>2792</v>
      </c>
      <c r="K41" s="16">
        <v>3173</v>
      </c>
      <c r="L41" s="16">
        <v>1704</v>
      </c>
      <c r="M41" s="17">
        <v>206</v>
      </c>
      <c r="P41" s="13"/>
    </row>
    <row r="42" spans="1:16" s="17" customFormat="1" ht="13.5" customHeight="1">
      <c r="A42" s="15" t="s">
        <v>118</v>
      </c>
      <c r="B42" s="13">
        <f t="shared" si="1"/>
        <v>6162</v>
      </c>
      <c r="C42" s="37">
        <v>2</v>
      </c>
      <c r="D42" s="16">
        <v>218</v>
      </c>
      <c r="E42" s="16">
        <v>465</v>
      </c>
      <c r="F42" s="16">
        <v>754</v>
      </c>
      <c r="G42" s="16">
        <v>890</v>
      </c>
      <c r="H42" s="16">
        <v>851</v>
      </c>
      <c r="I42" s="16">
        <v>833</v>
      </c>
      <c r="J42" s="16">
        <v>790</v>
      </c>
      <c r="K42" s="16">
        <v>906</v>
      </c>
      <c r="L42" s="16">
        <v>425</v>
      </c>
      <c r="M42" s="17">
        <v>28</v>
      </c>
      <c r="P42" s="13"/>
    </row>
    <row r="43" spans="1:16" s="17" customFormat="1" ht="13.5" customHeight="1">
      <c r="A43" s="15" t="s">
        <v>119</v>
      </c>
      <c r="B43" s="13">
        <f t="shared" si="1"/>
        <v>3680</v>
      </c>
      <c r="C43" s="16">
        <v>1</v>
      </c>
      <c r="D43" s="16">
        <v>320</v>
      </c>
      <c r="E43" s="16">
        <v>465</v>
      </c>
      <c r="F43" s="16">
        <v>490</v>
      </c>
      <c r="G43" s="16">
        <v>506</v>
      </c>
      <c r="H43" s="16">
        <v>467</v>
      </c>
      <c r="I43" s="16">
        <v>364</v>
      </c>
      <c r="J43" s="16">
        <v>403</v>
      </c>
      <c r="K43" s="16">
        <v>395</v>
      </c>
      <c r="L43" s="16">
        <v>252</v>
      </c>
      <c r="M43" s="17">
        <v>17</v>
      </c>
      <c r="P43" s="13"/>
    </row>
    <row r="44" spans="1:16" s="17" customFormat="1" ht="13.5" customHeight="1">
      <c r="A44" s="15" t="s">
        <v>120</v>
      </c>
      <c r="B44" s="13">
        <f t="shared" si="1"/>
        <v>1767</v>
      </c>
      <c r="C44" s="37" t="s">
        <v>94</v>
      </c>
      <c r="D44" s="16">
        <v>91</v>
      </c>
      <c r="E44" s="16">
        <v>200</v>
      </c>
      <c r="F44" s="16">
        <v>230</v>
      </c>
      <c r="G44" s="16">
        <v>246</v>
      </c>
      <c r="H44" s="16">
        <v>248</v>
      </c>
      <c r="I44" s="16">
        <v>236</v>
      </c>
      <c r="J44" s="16">
        <v>214</v>
      </c>
      <c r="K44" s="16">
        <v>185</v>
      </c>
      <c r="L44" s="16">
        <v>103</v>
      </c>
      <c r="M44" s="17">
        <v>14</v>
      </c>
      <c r="P44" s="13"/>
    </row>
    <row r="45" spans="1:16" s="17" customFormat="1" ht="13.5" customHeight="1">
      <c r="A45" s="15" t="s">
        <v>121</v>
      </c>
      <c r="B45" s="13">
        <f t="shared" si="1"/>
        <v>11983</v>
      </c>
      <c r="C45" s="16">
        <v>1</v>
      </c>
      <c r="D45" s="16">
        <v>1265</v>
      </c>
      <c r="E45" s="16">
        <v>1729</v>
      </c>
      <c r="F45" s="16">
        <v>1678</v>
      </c>
      <c r="G45" s="16">
        <v>1742</v>
      </c>
      <c r="H45" s="16">
        <v>1589</v>
      </c>
      <c r="I45" s="16">
        <v>1398</v>
      </c>
      <c r="J45" s="16">
        <v>1126</v>
      </c>
      <c r="K45" s="16">
        <v>978</v>
      </c>
      <c r="L45" s="16">
        <v>426</v>
      </c>
      <c r="M45" s="17">
        <v>51</v>
      </c>
      <c r="P45" s="13"/>
    </row>
    <row r="46" spans="1:16" s="17" customFormat="1" ht="13.5" customHeight="1">
      <c r="A46" s="17" t="s">
        <v>122</v>
      </c>
      <c r="B46" s="13">
        <f t="shared" si="1"/>
        <v>1723</v>
      </c>
      <c r="C46" s="37" t="s">
        <v>94</v>
      </c>
      <c r="D46" s="16">
        <v>219</v>
      </c>
      <c r="E46" s="16">
        <v>318</v>
      </c>
      <c r="F46" s="16">
        <v>263</v>
      </c>
      <c r="G46" s="16">
        <v>238</v>
      </c>
      <c r="H46" s="16">
        <v>189</v>
      </c>
      <c r="I46" s="16">
        <v>143</v>
      </c>
      <c r="J46" s="16">
        <v>144</v>
      </c>
      <c r="K46" s="37">
        <v>137</v>
      </c>
      <c r="L46" s="16">
        <v>65</v>
      </c>
      <c r="M46" s="17">
        <v>7</v>
      </c>
      <c r="P46" s="13"/>
    </row>
    <row r="47" spans="1:16" s="17" customFormat="1" ht="13.5" customHeight="1">
      <c r="A47" s="15" t="s">
        <v>123</v>
      </c>
      <c r="B47" s="13">
        <f t="shared" si="1"/>
        <v>1090</v>
      </c>
      <c r="C47" s="37" t="s">
        <v>94</v>
      </c>
      <c r="D47" s="37">
        <v>37</v>
      </c>
      <c r="E47" s="16">
        <v>85</v>
      </c>
      <c r="F47" s="16">
        <v>126</v>
      </c>
      <c r="G47" s="16">
        <v>130</v>
      </c>
      <c r="H47" s="16">
        <v>141</v>
      </c>
      <c r="I47" s="16">
        <v>156</v>
      </c>
      <c r="J47" s="16">
        <v>154</v>
      </c>
      <c r="K47" s="16">
        <v>160</v>
      </c>
      <c r="L47" s="16">
        <v>91</v>
      </c>
      <c r="M47" s="17">
        <v>10</v>
      </c>
      <c r="P47" s="13"/>
    </row>
    <row r="48" spans="1:16" s="17" customFormat="1" ht="13.5" customHeight="1">
      <c r="A48" s="15" t="s">
        <v>124</v>
      </c>
      <c r="B48" s="13">
        <f t="shared" si="1"/>
        <v>3971</v>
      </c>
      <c r="C48" s="37" t="s">
        <v>94</v>
      </c>
      <c r="D48" s="37">
        <v>232</v>
      </c>
      <c r="E48" s="16">
        <v>363</v>
      </c>
      <c r="F48" s="16">
        <v>470</v>
      </c>
      <c r="G48" s="16">
        <v>548</v>
      </c>
      <c r="H48" s="16">
        <v>601</v>
      </c>
      <c r="I48" s="16">
        <v>600</v>
      </c>
      <c r="J48" s="16">
        <v>490</v>
      </c>
      <c r="K48" s="16">
        <v>444</v>
      </c>
      <c r="L48" s="16">
        <v>203</v>
      </c>
      <c r="M48" s="17">
        <v>20</v>
      </c>
      <c r="P48" s="13"/>
    </row>
    <row r="49" spans="1:16" s="17" customFormat="1" ht="13.5" customHeight="1">
      <c r="A49" s="15" t="s">
        <v>126</v>
      </c>
      <c r="B49" s="13">
        <f t="shared" si="1"/>
        <v>4920</v>
      </c>
      <c r="C49" s="37" t="s">
        <v>94</v>
      </c>
      <c r="D49" s="16">
        <v>433</v>
      </c>
      <c r="E49" s="16">
        <v>642</v>
      </c>
      <c r="F49" s="16">
        <v>672</v>
      </c>
      <c r="G49" s="16">
        <v>744</v>
      </c>
      <c r="H49" s="16">
        <v>676</v>
      </c>
      <c r="I49" s="16">
        <v>560</v>
      </c>
      <c r="J49" s="16">
        <v>462</v>
      </c>
      <c r="K49" s="16">
        <v>452</v>
      </c>
      <c r="L49" s="16">
        <v>253</v>
      </c>
      <c r="M49" s="17">
        <v>26</v>
      </c>
      <c r="P49" s="13"/>
    </row>
    <row r="50" spans="1:16" ht="7.5" customHeight="1">
      <c r="A50" s="10"/>
      <c r="B50" s="13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7"/>
      <c r="P50" s="13"/>
    </row>
    <row r="51" spans="1:16" ht="12.75" customHeight="1">
      <c r="A51" s="10"/>
      <c r="B51" s="13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7"/>
      <c r="P51" s="13"/>
    </row>
    <row r="52" spans="1:16" ht="12.75" customHeight="1">
      <c r="A52" s="10"/>
      <c r="B52" s="13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7"/>
      <c r="P52" s="13"/>
    </row>
    <row r="53" spans="1:16" ht="12.75" customHeight="1">
      <c r="A53" s="10"/>
      <c r="B53" s="13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7"/>
      <c r="P53" s="13"/>
    </row>
    <row r="54" spans="1:16" ht="12.75" customHeight="1">
      <c r="A54" s="10"/>
      <c r="B54" s="13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7"/>
      <c r="P54" s="13"/>
    </row>
    <row r="55" spans="1:16" ht="12.75" customHeight="1">
      <c r="A55" s="10"/>
      <c r="B55" s="13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7"/>
      <c r="P55" s="13"/>
    </row>
    <row r="56" spans="1:16" ht="12.75" customHeight="1">
      <c r="A56" s="10"/>
      <c r="B56" s="13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7"/>
      <c r="P56" s="13"/>
    </row>
    <row r="57" spans="1:16" ht="12.75" customHeight="1">
      <c r="A57" s="10"/>
      <c r="B57" s="13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7"/>
      <c r="P57" s="13"/>
    </row>
    <row r="58" spans="1:16" ht="12.75" customHeight="1">
      <c r="A58" s="10"/>
      <c r="B58" s="13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7"/>
      <c r="P58" s="13"/>
    </row>
    <row r="59" spans="1:16" ht="12.75" customHeight="1">
      <c r="A59" s="10"/>
      <c r="B59" s="13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7"/>
      <c r="P59" s="13"/>
    </row>
    <row r="60" spans="1:16" ht="12.75" customHeight="1">
      <c r="A60" s="10"/>
      <c r="B60" s="13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7"/>
      <c r="P60" s="13"/>
    </row>
    <row r="61" spans="1:16" ht="12.75" customHeight="1">
      <c r="A61" s="10"/>
      <c r="B61" s="13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7"/>
      <c r="P61" s="13"/>
    </row>
    <row r="62" spans="1:16" ht="12.75" customHeight="1">
      <c r="A62" s="10"/>
      <c r="B62" s="13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7"/>
      <c r="P62" s="13"/>
    </row>
    <row r="63" spans="1:16" ht="12.75" customHeight="1">
      <c r="A63" s="10"/>
      <c r="B63" s="13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7"/>
      <c r="P63" s="13"/>
    </row>
    <row r="64" spans="1:16" ht="12.75" customHeight="1">
      <c r="A64" s="10"/>
      <c r="B64" s="13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7"/>
      <c r="P64" s="13"/>
    </row>
    <row r="65" spans="1:16" ht="12.75" customHeight="1">
      <c r="A65" s="10"/>
      <c r="B65" s="13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7"/>
      <c r="P65" s="13"/>
    </row>
    <row r="66" spans="1:16" ht="12.75" customHeight="1">
      <c r="A66" s="10"/>
      <c r="B66" s="13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7"/>
      <c r="P66" s="13"/>
    </row>
    <row r="67" spans="1:16" ht="12.75" customHeight="1">
      <c r="A67" s="10"/>
      <c r="B67" s="13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7"/>
      <c r="P67" s="13"/>
    </row>
    <row r="68" spans="1:14" s="110" customFormat="1" ht="12" customHeight="1">
      <c r="A68" s="140" t="s">
        <v>266</v>
      </c>
      <c r="B68" s="140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</row>
    <row r="69" spans="1:14" s="110" customFormat="1" ht="12" customHeight="1">
      <c r="A69" s="158" t="s">
        <v>267</v>
      </c>
      <c r="B69" s="140"/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</row>
    <row r="70" spans="1:13" ht="41.25" customHeight="1">
      <c r="A70" s="150"/>
      <c r="B70" s="38" t="s">
        <v>173</v>
      </c>
      <c r="C70" s="154" t="s">
        <v>221</v>
      </c>
      <c r="D70" s="155" t="s">
        <v>48</v>
      </c>
      <c r="E70" s="156" t="s">
        <v>38</v>
      </c>
      <c r="F70" s="156" t="s">
        <v>39</v>
      </c>
      <c r="G70" s="156" t="s">
        <v>40</v>
      </c>
      <c r="H70" s="156" t="s">
        <v>41</v>
      </c>
      <c r="I70" s="156" t="s">
        <v>42</v>
      </c>
      <c r="J70" s="156" t="s">
        <v>43</v>
      </c>
      <c r="K70" s="156" t="s">
        <v>44</v>
      </c>
      <c r="L70" s="156" t="s">
        <v>45</v>
      </c>
      <c r="M70" s="157" t="s">
        <v>46</v>
      </c>
    </row>
    <row r="71" spans="1:13" ht="7.5" customHeight="1">
      <c r="A71" s="159"/>
      <c r="B71" s="160"/>
      <c r="C71" s="161"/>
      <c r="D71" s="162"/>
      <c r="E71" s="163"/>
      <c r="F71" s="163"/>
      <c r="G71" s="163"/>
      <c r="H71" s="163"/>
      <c r="I71" s="163"/>
      <c r="J71" s="163"/>
      <c r="K71" s="163"/>
      <c r="L71" s="163"/>
      <c r="M71" s="163"/>
    </row>
    <row r="72" spans="1:16" ht="13.5" customHeight="1">
      <c r="A72" s="11" t="s">
        <v>127</v>
      </c>
      <c r="B72" s="13">
        <f t="shared" si="1"/>
        <v>6299</v>
      </c>
      <c r="C72" s="13">
        <f aca="true" t="shared" si="6" ref="C72:M72">SUM(C73:C75)</f>
        <v>1</v>
      </c>
      <c r="D72" s="13">
        <f t="shared" si="6"/>
        <v>418</v>
      </c>
      <c r="E72" s="13">
        <f t="shared" si="6"/>
        <v>712</v>
      </c>
      <c r="F72" s="13">
        <f t="shared" si="6"/>
        <v>938</v>
      </c>
      <c r="G72" s="13">
        <f t="shared" si="6"/>
        <v>1032</v>
      </c>
      <c r="H72" s="13">
        <f t="shared" si="6"/>
        <v>946</v>
      </c>
      <c r="I72" s="13">
        <f t="shared" si="6"/>
        <v>656</v>
      </c>
      <c r="J72" s="13">
        <f t="shared" si="6"/>
        <v>624</v>
      </c>
      <c r="K72" s="13">
        <f t="shared" si="6"/>
        <v>578</v>
      </c>
      <c r="L72" s="13">
        <f t="shared" si="6"/>
        <v>337</v>
      </c>
      <c r="M72" s="13">
        <f t="shared" si="6"/>
        <v>57</v>
      </c>
      <c r="P72" s="13"/>
    </row>
    <row r="73" spans="1:16" ht="13.5" customHeight="1">
      <c r="A73" s="15" t="s">
        <v>128</v>
      </c>
      <c r="B73" s="13">
        <f t="shared" si="1"/>
        <v>164</v>
      </c>
      <c r="C73" s="37" t="s">
        <v>94</v>
      </c>
      <c r="D73" s="16">
        <v>4</v>
      </c>
      <c r="E73" s="16">
        <v>13</v>
      </c>
      <c r="F73" s="16">
        <v>39</v>
      </c>
      <c r="G73" s="16">
        <v>19</v>
      </c>
      <c r="H73" s="16">
        <v>22</v>
      </c>
      <c r="I73" s="16">
        <v>17</v>
      </c>
      <c r="J73" s="16">
        <v>23</v>
      </c>
      <c r="K73" s="16">
        <v>17</v>
      </c>
      <c r="L73" s="16">
        <v>8</v>
      </c>
      <c r="M73" s="17">
        <v>2</v>
      </c>
      <c r="P73" s="13"/>
    </row>
    <row r="74" spans="1:16" ht="13.5" customHeight="1">
      <c r="A74" s="15" t="s">
        <v>230</v>
      </c>
      <c r="B74" s="13">
        <f t="shared" si="1"/>
        <v>6053</v>
      </c>
      <c r="C74" s="37">
        <v>1</v>
      </c>
      <c r="D74" s="16">
        <v>410</v>
      </c>
      <c r="E74" s="16">
        <v>698</v>
      </c>
      <c r="F74" s="16">
        <v>894</v>
      </c>
      <c r="G74" s="16">
        <v>1004</v>
      </c>
      <c r="H74" s="16">
        <v>906</v>
      </c>
      <c r="I74" s="16">
        <v>619</v>
      </c>
      <c r="J74" s="16">
        <v>592</v>
      </c>
      <c r="K74" s="16">
        <v>552</v>
      </c>
      <c r="L74" s="16">
        <v>323</v>
      </c>
      <c r="M74" s="17">
        <v>54</v>
      </c>
      <c r="P74" s="13"/>
    </row>
    <row r="75" spans="1:16" ht="13.5" customHeight="1">
      <c r="A75" s="15" t="s">
        <v>129</v>
      </c>
      <c r="B75" s="13">
        <f t="shared" si="1"/>
        <v>82</v>
      </c>
      <c r="C75" s="37" t="s">
        <v>94</v>
      </c>
      <c r="D75" s="16">
        <v>4</v>
      </c>
      <c r="E75" s="16">
        <v>1</v>
      </c>
      <c r="F75" s="16">
        <v>5</v>
      </c>
      <c r="G75" s="16">
        <v>9</v>
      </c>
      <c r="H75" s="16">
        <v>18</v>
      </c>
      <c r="I75" s="37">
        <v>20</v>
      </c>
      <c r="J75" s="16">
        <v>9</v>
      </c>
      <c r="K75" s="37">
        <v>9</v>
      </c>
      <c r="L75" s="16">
        <v>6</v>
      </c>
      <c r="M75" s="37">
        <v>1</v>
      </c>
      <c r="P75" s="13"/>
    </row>
    <row r="76" spans="1:16" ht="6.75" customHeight="1">
      <c r="A76" s="10"/>
      <c r="B76" s="13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7"/>
      <c r="P76" s="13"/>
    </row>
    <row r="77" spans="1:16" s="17" customFormat="1" ht="12.75" customHeight="1">
      <c r="A77" s="11" t="s">
        <v>130</v>
      </c>
      <c r="B77" s="13">
        <f t="shared" si="1"/>
        <v>43444</v>
      </c>
      <c r="C77" s="13">
        <f>SUM(C78:C89)</f>
        <v>31</v>
      </c>
      <c r="D77" s="13">
        <f aca="true" t="shared" si="7" ref="D77:M77">SUM(D78:D89)</f>
        <v>3504</v>
      </c>
      <c r="E77" s="13">
        <f t="shared" si="7"/>
        <v>4442</v>
      </c>
      <c r="F77" s="13">
        <f t="shared" si="7"/>
        <v>5822</v>
      </c>
      <c r="G77" s="13">
        <f t="shared" si="7"/>
        <v>6449</v>
      </c>
      <c r="H77" s="13">
        <f t="shared" si="7"/>
        <v>6247</v>
      </c>
      <c r="I77" s="13">
        <f t="shared" si="7"/>
        <v>5399</v>
      </c>
      <c r="J77" s="13">
        <f t="shared" si="7"/>
        <v>4592</v>
      </c>
      <c r="K77" s="13">
        <f t="shared" si="7"/>
        <v>4231</v>
      </c>
      <c r="L77" s="13">
        <f t="shared" si="7"/>
        <v>2379</v>
      </c>
      <c r="M77" s="13">
        <f t="shared" si="7"/>
        <v>348</v>
      </c>
      <c r="P77" s="13"/>
    </row>
    <row r="78" spans="1:16" s="17" customFormat="1" ht="12.75" customHeight="1">
      <c r="A78" s="22" t="s">
        <v>131</v>
      </c>
      <c r="B78" s="13">
        <f t="shared" si="1"/>
        <v>4618</v>
      </c>
      <c r="C78" s="16">
        <v>1</v>
      </c>
      <c r="D78" s="16">
        <v>329</v>
      </c>
      <c r="E78" s="16">
        <v>518</v>
      </c>
      <c r="F78" s="16">
        <v>606</v>
      </c>
      <c r="G78" s="16">
        <v>661</v>
      </c>
      <c r="H78" s="16">
        <v>605</v>
      </c>
      <c r="I78" s="16">
        <v>575</v>
      </c>
      <c r="J78" s="16">
        <v>553</v>
      </c>
      <c r="K78" s="16">
        <v>486</v>
      </c>
      <c r="L78" s="16">
        <v>249</v>
      </c>
      <c r="M78" s="17">
        <v>35</v>
      </c>
      <c r="P78" s="13"/>
    </row>
    <row r="79" spans="1:16" s="17" customFormat="1" ht="12.75" customHeight="1">
      <c r="A79" s="22" t="s">
        <v>132</v>
      </c>
      <c r="B79" s="13">
        <f t="shared" si="1"/>
        <v>1767</v>
      </c>
      <c r="C79" s="37" t="s">
        <v>94</v>
      </c>
      <c r="D79" s="16">
        <v>154</v>
      </c>
      <c r="E79" s="16">
        <v>201</v>
      </c>
      <c r="F79" s="16">
        <v>280</v>
      </c>
      <c r="G79" s="16">
        <v>290</v>
      </c>
      <c r="H79" s="16">
        <v>254</v>
      </c>
      <c r="I79" s="16">
        <v>200</v>
      </c>
      <c r="J79" s="16">
        <v>154</v>
      </c>
      <c r="K79" s="16">
        <v>140</v>
      </c>
      <c r="L79" s="16">
        <v>84</v>
      </c>
      <c r="M79" s="17">
        <v>10</v>
      </c>
      <c r="P79" s="13"/>
    </row>
    <row r="80" spans="1:16" s="17" customFormat="1" ht="12.75" customHeight="1">
      <c r="A80" s="22" t="s">
        <v>133</v>
      </c>
      <c r="B80" s="13">
        <f t="shared" si="1"/>
        <v>25</v>
      </c>
      <c r="C80" s="37" t="s">
        <v>94</v>
      </c>
      <c r="D80" s="37">
        <v>2</v>
      </c>
      <c r="E80" s="37">
        <v>2</v>
      </c>
      <c r="F80" s="16">
        <v>3</v>
      </c>
      <c r="G80" s="16">
        <v>4</v>
      </c>
      <c r="H80" s="37">
        <v>8</v>
      </c>
      <c r="I80" s="37">
        <v>2</v>
      </c>
      <c r="J80" s="37">
        <v>1</v>
      </c>
      <c r="K80" s="37">
        <v>2</v>
      </c>
      <c r="L80" s="37">
        <v>1</v>
      </c>
      <c r="M80" s="37" t="s">
        <v>94</v>
      </c>
      <c r="P80" s="13"/>
    </row>
    <row r="81" spans="1:16" s="17" customFormat="1" ht="12.75" customHeight="1">
      <c r="A81" s="22" t="s">
        <v>134</v>
      </c>
      <c r="B81" s="13">
        <f t="shared" si="1"/>
        <v>2851</v>
      </c>
      <c r="C81" s="37">
        <v>2</v>
      </c>
      <c r="D81" s="37">
        <v>212</v>
      </c>
      <c r="E81" s="16">
        <v>254</v>
      </c>
      <c r="F81" s="16">
        <v>319</v>
      </c>
      <c r="G81" s="16">
        <v>358</v>
      </c>
      <c r="H81" s="16">
        <v>362</v>
      </c>
      <c r="I81" s="16">
        <v>396</v>
      </c>
      <c r="J81" s="16">
        <v>384</v>
      </c>
      <c r="K81" s="16">
        <v>345</v>
      </c>
      <c r="L81" s="16">
        <v>203</v>
      </c>
      <c r="M81" s="17">
        <v>16</v>
      </c>
      <c r="P81" s="13"/>
    </row>
    <row r="82" spans="1:16" s="17" customFormat="1" ht="12.75" customHeight="1">
      <c r="A82" s="22" t="s">
        <v>135</v>
      </c>
      <c r="B82" s="13">
        <f t="shared" si="1"/>
        <v>1894</v>
      </c>
      <c r="C82" s="37">
        <v>2</v>
      </c>
      <c r="D82" s="16">
        <v>152</v>
      </c>
      <c r="E82" s="16">
        <v>170</v>
      </c>
      <c r="F82" s="16">
        <v>212</v>
      </c>
      <c r="G82" s="16">
        <v>279</v>
      </c>
      <c r="H82" s="16">
        <v>285</v>
      </c>
      <c r="I82" s="16">
        <v>249</v>
      </c>
      <c r="J82" s="16">
        <v>239</v>
      </c>
      <c r="K82" s="16">
        <v>211</v>
      </c>
      <c r="L82" s="16">
        <v>87</v>
      </c>
      <c r="M82" s="17">
        <v>8</v>
      </c>
      <c r="P82" s="13"/>
    </row>
    <row r="83" spans="1:16" s="17" customFormat="1" ht="12.75" customHeight="1">
      <c r="A83" s="22" t="s">
        <v>136</v>
      </c>
      <c r="B83" s="13">
        <f t="shared" si="1"/>
        <v>2551</v>
      </c>
      <c r="C83" s="37" t="s">
        <v>94</v>
      </c>
      <c r="D83" s="16">
        <v>221</v>
      </c>
      <c r="E83" s="16">
        <v>277</v>
      </c>
      <c r="F83" s="16">
        <v>342</v>
      </c>
      <c r="G83" s="16">
        <v>319</v>
      </c>
      <c r="H83" s="16">
        <v>355</v>
      </c>
      <c r="I83" s="16">
        <v>297</v>
      </c>
      <c r="J83" s="16">
        <v>275</v>
      </c>
      <c r="K83" s="16">
        <v>279</v>
      </c>
      <c r="L83" s="16">
        <v>158</v>
      </c>
      <c r="M83" s="17">
        <v>28</v>
      </c>
      <c r="P83" s="13"/>
    </row>
    <row r="84" spans="1:16" s="17" customFormat="1" ht="12.75" customHeight="1">
      <c r="A84" s="22" t="s">
        <v>137</v>
      </c>
      <c r="B84" s="13">
        <f t="shared" si="1"/>
        <v>3474</v>
      </c>
      <c r="C84" s="37">
        <v>7</v>
      </c>
      <c r="D84" s="16">
        <v>348</v>
      </c>
      <c r="E84" s="16">
        <v>346</v>
      </c>
      <c r="F84" s="16">
        <v>413</v>
      </c>
      <c r="G84" s="16">
        <v>478</v>
      </c>
      <c r="H84" s="16">
        <v>529</v>
      </c>
      <c r="I84" s="16">
        <v>416</v>
      </c>
      <c r="J84" s="16">
        <v>382</v>
      </c>
      <c r="K84" s="16">
        <v>330</v>
      </c>
      <c r="L84" s="16">
        <v>197</v>
      </c>
      <c r="M84" s="17">
        <v>28</v>
      </c>
      <c r="P84" s="13"/>
    </row>
    <row r="85" spans="1:16" s="17" customFormat="1" ht="12.75" customHeight="1">
      <c r="A85" s="22" t="s">
        <v>138</v>
      </c>
      <c r="B85" s="13">
        <f t="shared" si="1"/>
        <v>3673</v>
      </c>
      <c r="C85" s="37" t="s">
        <v>94</v>
      </c>
      <c r="D85" s="16">
        <v>318</v>
      </c>
      <c r="E85" s="16">
        <v>364</v>
      </c>
      <c r="F85" s="16">
        <v>577</v>
      </c>
      <c r="G85" s="16">
        <v>526</v>
      </c>
      <c r="H85" s="16">
        <v>531</v>
      </c>
      <c r="I85" s="16">
        <v>417</v>
      </c>
      <c r="J85" s="16">
        <v>337</v>
      </c>
      <c r="K85" s="16">
        <v>328</v>
      </c>
      <c r="L85" s="16">
        <v>229</v>
      </c>
      <c r="M85" s="17">
        <v>46</v>
      </c>
      <c r="P85" s="13"/>
    </row>
    <row r="86" spans="1:16" s="17" customFormat="1" ht="12.75" customHeight="1">
      <c r="A86" s="22" t="s">
        <v>139</v>
      </c>
      <c r="B86" s="13">
        <f t="shared" si="1"/>
        <v>1042</v>
      </c>
      <c r="C86" s="37" t="s">
        <v>94</v>
      </c>
      <c r="D86" s="16">
        <v>80</v>
      </c>
      <c r="E86" s="16">
        <v>112</v>
      </c>
      <c r="F86" s="16">
        <v>155</v>
      </c>
      <c r="G86" s="16">
        <v>164</v>
      </c>
      <c r="H86" s="16">
        <v>149</v>
      </c>
      <c r="I86" s="16">
        <v>108</v>
      </c>
      <c r="J86" s="16">
        <v>108</v>
      </c>
      <c r="K86" s="16">
        <v>95</v>
      </c>
      <c r="L86" s="16">
        <v>58</v>
      </c>
      <c r="M86" s="17">
        <v>13</v>
      </c>
      <c r="P86" s="13"/>
    </row>
    <row r="87" spans="1:16" s="17" customFormat="1" ht="12.75" customHeight="1">
      <c r="A87" s="22" t="s">
        <v>140</v>
      </c>
      <c r="B87" s="13">
        <f t="shared" si="1"/>
        <v>3930</v>
      </c>
      <c r="C87" s="16">
        <v>8</v>
      </c>
      <c r="D87" s="16">
        <v>333</v>
      </c>
      <c r="E87" s="16">
        <v>421</v>
      </c>
      <c r="F87" s="16">
        <v>561</v>
      </c>
      <c r="G87" s="16">
        <v>620</v>
      </c>
      <c r="H87" s="16">
        <v>534</v>
      </c>
      <c r="I87" s="16">
        <v>434</v>
      </c>
      <c r="J87" s="16">
        <v>344</v>
      </c>
      <c r="K87" s="16">
        <v>427</v>
      </c>
      <c r="L87" s="16">
        <v>212</v>
      </c>
      <c r="M87" s="17">
        <v>36</v>
      </c>
      <c r="P87" s="13"/>
    </row>
    <row r="88" spans="1:16" s="17" customFormat="1" ht="12.75" customHeight="1">
      <c r="A88" s="22" t="s">
        <v>141</v>
      </c>
      <c r="B88" s="13">
        <f t="shared" si="1"/>
        <v>11654</v>
      </c>
      <c r="C88" s="16">
        <v>10</v>
      </c>
      <c r="D88" s="16">
        <v>847</v>
      </c>
      <c r="E88" s="16">
        <v>1108</v>
      </c>
      <c r="F88" s="16">
        <v>1509</v>
      </c>
      <c r="G88" s="16">
        <v>1754</v>
      </c>
      <c r="H88" s="16">
        <v>1733</v>
      </c>
      <c r="I88" s="16">
        <v>1607</v>
      </c>
      <c r="J88" s="16">
        <v>1259</v>
      </c>
      <c r="K88" s="16">
        <v>1072</v>
      </c>
      <c r="L88" s="16">
        <v>644</v>
      </c>
      <c r="M88" s="17">
        <v>111</v>
      </c>
      <c r="P88" s="13"/>
    </row>
    <row r="89" spans="1:16" s="17" customFormat="1" ht="12.75" customHeight="1">
      <c r="A89" s="22" t="s">
        <v>142</v>
      </c>
      <c r="B89" s="13">
        <f t="shared" si="1"/>
        <v>5965</v>
      </c>
      <c r="C89" s="16">
        <v>1</v>
      </c>
      <c r="D89" s="16">
        <v>508</v>
      </c>
      <c r="E89" s="16">
        <v>669</v>
      </c>
      <c r="F89" s="16">
        <v>845</v>
      </c>
      <c r="G89" s="16">
        <v>996</v>
      </c>
      <c r="H89" s="16">
        <v>902</v>
      </c>
      <c r="I89" s="16">
        <v>698</v>
      </c>
      <c r="J89" s="16">
        <v>556</v>
      </c>
      <c r="K89" s="16">
        <v>516</v>
      </c>
      <c r="L89" s="16">
        <v>257</v>
      </c>
      <c r="M89" s="17">
        <v>17</v>
      </c>
      <c r="P89" s="13"/>
    </row>
    <row r="90" spans="1:16" s="17" customFormat="1" ht="6.75" customHeight="1">
      <c r="A90" s="22"/>
      <c r="B90" s="13"/>
      <c r="C90" s="16"/>
      <c r="D90" s="16"/>
      <c r="E90" s="16"/>
      <c r="F90" s="16"/>
      <c r="G90" s="16"/>
      <c r="H90" s="16"/>
      <c r="I90" s="16"/>
      <c r="J90" s="16"/>
      <c r="K90" s="16"/>
      <c r="L90" s="16"/>
      <c r="P90" s="13"/>
    </row>
    <row r="91" spans="1:16" s="17" customFormat="1" ht="12.75" customHeight="1">
      <c r="A91" s="11" t="s">
        <v>143</v>
      </c>
      <c r="B91" s="13">
        <f aca="true" t="shared" si="8" ref="B91:B125">SUM(C91:M91)</f>
        <v>46721</v>
      </c>
      <c r="C91" s="13">
        <f aca="true" t="shared" si="9" ref="C91:M91">SUM(C92:C100)</f>
        <v>12</v>
      </c>
      <c r="D91" s="13">
        <f t="shared" si="9"/>
        <v>1921</v>
      </c>
      <c r="E91" s="13">
        <f t="shared" si="9"/>
        <v>4709</v>
      </c>
      <c r="F91" s="13">
        <f t="shared" si="9"/>
        <v>5888</v>
      </c>
      <c r="G91" s="13">
        <f t="shared" si="9"/>
        <v>6742</v>
      </c>
      <c r="H91" s="13">
        <f t="shared" si="9"/>
        <v>6731</v>
      </c>
      <c r="I91" s="13">
        <f t="shared" si="9"/>
        <v>5772</v>
      </c>
      <c r="J91" s="13">
        <f t="shared" si="9"/>
        <v>5214</v>
      </c>
      <c r="K91" s="13">
        <f t="shared" si="9"/>
        <v>5338</v>
      </c>
      <c r="L91" s="13">
        <f t="shared" si="9"/>
        <v>3841</v>
      </c>
      <c r="M91" s="13">
        <f t="shared" si="9"/>
        <v>553</v>
      </c>
      <c r="P91" s="13"/>
    </row>
    <row r="92" spans="1:16" s="17" customFormat="1" ht="12.75" customHeight="1">
      <c r="A92" s="24" t="s">
        <v>144</v>
      </c>
      <c r="B92" s="13">
        <f t="shared" si="8"/>
        <v>4066</v>
      </c>
      <c r="C92" s="16">
        <v>2</v>
      </c>
      <c r="D92" s="16">
        <v>227</v>
      </c>
      <c r="E92" s="16">
        <v>424</v>
      </c>
      <c r="F92" s="16">
        <v>524</v>
      </c>
      <c r="G92" s="16">
        <v>545</v>
      </c>
      <c r="H92" s="16">
        <v>528</v>
      </c>
      <c r="I92" s="16">
        <v>495</v>
      </c>
      <c r="J92" s="16">
        <v>519</v>
      </c>
      <c r="K92" s="16">
        <v>468</v>
      </c>
      <c r="L92" s="16">
        <v>293</v>
      </c>
      <c r="M92" s="17">
        <v>41</v>
      </c>
      <c r="P92" s="13"/>
    </row>
    <row r="93" spans="1:16" s="17" customFormat="1" ht="12.75" customHeight="1">
      <c r="A93" s="24" t="s">
        <v>231</v>
      </c>
      <c r="B93" s="13">
        <f>SUM(C93:M93)</f>
        <v>2916</v>
      </c>
      <c r="C93" s="37">
        <v>1</v>
      </c>
      <c r="D93" s="16">
        <v>123</v>
      </c>
      <c r="E93" s="16">
        <v>266</v>
      </c>
      <c r="F93" s="16">
        <v>324</v>
      </c>
      <c r="G93" s="16">
        <v>375</v>
      </c>
      <c r="H93" s="16">
        <v>404</v>
      </c>
      <c r="I93" s="16">
        <v>423</v>
      </c>
      <c r="J93" s="16">
        <v>358</v>
      </c>
      <c r="K93" s="16">
        <v>363</v>
      </c>
      <c r="L93" s="16">
        <v>248</v>
      </c>
      <c r="M93" s="17">
        <v>31</v>
      </c>
      <c r="P93" s="13"/>
    </row>
    <row r="94" spans="1:16" s="17" customFormat="1" ht="12.75" customHeight="1">
      <c r="A94" s="24" t="s">
        <v>147</v>
      </c>
      <c r="B94" s="13">
        <f>SUM(C94:M94)</f>
        <v>29597</v>
      </c>
      <c r="C94" s="16">
        <v>6</v>
      </c>
      <c r="D94" s="16">
        <v>1174</v>
      </c>
      <c r="E94" s="16">
        <v>3135</v>
      </c>
      <c r="F94" s="16">
        <v>3865</v>
      </c>
      <c r="G94" s="16">
        <v>4480</v>
      </c>
      <c r="H94" s="16">
        <v>4279</v>
      </c>
      <c r="I94" s="16">
        <v>3516</v>
      </c>
      <c r="J94" s="16">
        <v>3073</v>
      </c>
      <c r="K94" s="16">
        <v>3255</v>
      </c>
      <c r="L94" s="16">
        <v>2434</v>
      </c>
      <c r="M94" s="17">
        <v>380</v>
      </c>
      <c r="P94" s="13"/>
    </row>
    <row r="95" spans="1:16" s="17" customFormat="1" ht="12.75" customHeight="1">
      <c r="A95" s="24" t="s">
        <v>145</v>
      </c>
      <c r="B95" s="13">
        <f t="shared" si="8"/>
        <v>1546</v>
      </c>
      <c r="C95" s="37" t="s">
        <v>94</v>
      </c>
      <c r="D95" s="16">
        <v>30</v>
      </c>
      <c r="E95" s="16">
        <v>82</v>
      </c>
      <c r="F95" s="16">
        <v>155</v>
      </c>
      <c r="G95" s="16">
        <v>198</v>
      </c>
      <c r="H95" s="16">
        <v>234</v>
      </c>
      <c r="I95" s="16">
        <v>202</v>
      </c>
      <c r="J95" s="16">
        <v>196</v>
      </c>
      <c r="K95" s="16">
        <v>249</v>
      </c>
      <c r="L95" s="16">
        <v>187</v>
      </c>
      <c r="M95" s="17">
        <v>13</v>
      </c>
      <c r="P95" s="13"/>
    </row>
    <row r="96" spans="1:16" s="17" customFormat="1" ht="12.75" customHeight="1">
      <c r="A96" s="24" t="s">
        <v>146</v>
      </c>
      <c r="B96" s="13">
        <f t="shared" si="8"/>
        <v>5284</v>
      </c>
      <c r="C96" s="37">
        <v>2</v>
      </c>
      <c r="D96" s="37">
        <v>232</v>
      </c>
      <c r="E96" s="16">
        <v>521</v>
      </c>
      <c r="F96" s="16">
        <v>667</v>
      </c>
      <c r="G96" s="16">
        <v>718</v>
      </c>
      <c r="H96" s="16">
        <v>829</v>
      </c>
      <c r="I96" s="16">
        <v>697</v>
      </c>
      <c r="J96" s="16">
        <v>660</v>
      </c>
      <c r="K96" s="16">
        <v>548</v>
      </c>
      <c r="L96" s="16">
        <v>365</v>
      </c>
      <c r="M96" s="17">
        <v>45</v>
      </c>
      <c r="P96" s="13"/>
    </row>
    <row r="97" spans="1:16" s="17" customFormat="1" ht="12.75" customHeight="1">
      <c r="A97" s="25" t="s">
        <v>148</v>
      </c>
      <c r="B97" s="13">
        <f t="shared" si="8"/>
        <v>800</v>
      </c>
      <c r="C97" s="37" t="s">
        <v>94</v>
      </c>
      <c r="D97" s="16">
        <v>35</v>
      </c>
      <c r="E97" s="16">
        <v>61</v>
      </c>
      <c r="F97" s="16">
        <v>75</v>
      </c>
      <c r="G97" s="16">
        <v>88</v>
      </c>
      <c r="H97" s="16">
        <v>91</v>
      </c>
      <c r="I97" s="16">
        <v>83</v>
      </c>
      <c r="J97" s="16">
        <v>105</v>
      </c>
      <c r="K97" s="16">
        <v>152</v>
      </c>
      <c r="L97" s="16">
        <v>92</v>
      </c>
      <c r="M97" s="17">
        <v>18</v>
      </c>
      <c r="P97" s="13"/>
    </row>
    <row r="98" spans="1:16" s="17" customFormat="1" ht="12.75" customHeight="1">
      <c r="A98" s="24" t="s">
        <v>149</v>
      </c>
      <c r="B98" s="13">
        <f t="shared" si="8"/>
        <v>1254</v>
      </c>
      <c r="C98" s="37">
        <v>1</v>
      </c>
      <c r="D98" s="37">
        <v>50</v>
      </c>
      <c r="E98" s="16">
        <v>90</v>
      </c>
      <c r="F98" s="16">
        <v>134</v>
      </c>
      <c r="G98" s="16">
        <v>159</v>
      </c>
      <c r="H98" s="16">
        <v>172</v>
      </c>
      <c r="I98" s="16">
        <v>180</v>
      </c>
      <c r="J98" s="16">
        <v>168</v>
      </c>
      <c r="K98" s="16">
        <v>157</v>
      </c>
      <c r="L98" s="16">
        <v>132</v>
      </c>
      <c r="M98" s="17">
        <v>11</v>
      </c>
      <c r="P98" s="13"/>
    </row>
    <row r="99" spans="1:16" s="17" customFormat="1" ht="12.75" customHeight="1">
      <c r="A99" s="22" t="s">
        <v>150</v>
      </c>
      <c r="B99" s="13">
        <f t="shared" si="8"/>
        <v>151</v>
      </c>
      <c r="C99" s="37" t="s">
        <v>94</v>
      </c>
      <c r="D99" s="37">
        <v>12</v>
      </c>
      <c r="E99" s="37">
        <v>15</v>
      </c>
      <c r="F99" s="16">
        <v>21</v>
      </c>
      <c r="G99" s="16">
        <v>18</v>
      </c>
      <c r="H99" s="16">
        <v>22</v>
      </c>
      <c r="I99" s="16">
        <v>22</v>
      </c>
      <c r="J99" s="16">
        <v>16</v>
      </c>
      <c r="K99" s="37">
        <v>15</v>
      </c>
      <c r="L99" s="16">
        <v>10</v>
      </c>
      <c r="M99" s="37">
        <v>0</v>
      </c>
      <c r="P99" s="13"/>
    </row>
    <row r="100" spans="1:16" s="17" customFormat="1" ht="12.75" customHeight="1">
      <c r="A100" s="22" t="s">
        <v>151</v>
      </c>
      <c r="B100" s="13">
        <f t="shared" si="8"/>
        <v>1107</v>
      </c>
      <c r="C100" s="37" t="s">
        <v>94</v>
      </c>
      <c r="D100" s="37">
        <v>38</v>
      </c>
      <c r="E100" s="16">
        <v>115</v>
      </c>
      <c r="F100" s="16">
        <v>123</v>
      </c>
      <c r="G100" s="16">
        <v>161</v>
      </c>
      <c r="H100" s="16">
        <v>172</v>
      </c>
      <c r="I100" s="16">
        <v>154</v>
      </c>
      <c r="J100" s="16">
        <v>119</v>
      </c>
      <c r="K100" s="16">
        <v>131</v>
      </c>
      <c r="L100" s="16">
        <v>80</v>
      </c>
      <c r="M100" s="17">
        <v>14</v>
      </c>
      <c r="P100" s="13"/>
    </row>
    <row r="101" spans="1:16" s="17" customFormat="1" ht="7.5" customHeight="1">
      <c r="A101" s="22"/>
      <c r="B101" s="13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P101" s="13"/>
    </row>
    <row r="102" spans="1:16" s="17" customFormat="1" ht="12.75" customHeight="1">
      <c r="A102" s="11" t="s">
        <v>152</v>
      </c>
      <c r="B102" s="13">
        <f t="shared" si="8"/>
        <v>17825</v>
      </c>
      <c r="C102" s="13">
        <f aca="true" t="shared" si="10" ref="C102:M102">SUM(C103:C106)</f>
        <v>6</v>
      </c>
      <c r="D102" s="13">
        <f t="shared" si="10"/>
        <v>1155</v>
      </c>
      <c r="E102" s="13">
        <f t="shared" si="10"/>
        <v>2198</v>
      </c>
      <c r="F102" s="13">
        <f t="shared" si="10"/>
        <v>2554</v>
      </c>
      <c r="G102" s="13">
        <f t="shared" si="10"/>
        <v>2637</v>
      </c>
      <c r="H102" s="13">
        <f t="shared" si="10"/>
        <v>2343</v>
      </c>
      <c r="I102" s="13">
        <f t="shared" si="10"/>
        <v>2172</v>
      </c>
      <c r="J102" s="13">
        <f t="shared" si="10"/>
        <v>1800</v>
      </c>
      <c r="K102" s="13">
        <f t="shared" si="10"/>
        <v>1728</v>
      </c>
      <c r="L102" s="13">
        <f t="shared" si="10"/>
        <v>1072</v>
      </c>
      <c r="M102" s="13">
        <f t="shared" si="10"/>
        <v>160</v>
      </c>
      <c r="P102" s="13"/>
    </row>
    <row r="103" spans="1:16" s="17" customFormat="1" ht="12.75" customHeight="1">
      <c r="A103" s="22" t="s">
        <v>232</v>
      </c>
      <c r="B103" s="13">
        <f t="shared" si="8"/>
        <v>3806</v>
      </c>
      <c r="C103" s="37" t="s">
        <v>94</v>
      </c>
      <c r="D103" s="16">
        <v>205</v>
      </c>
      <c r="E103" s="16">
        <v>391</v>
      </c>
      <c r="F103" s="16">
        <v>489</v>
      </c>
      <c r="G103" s="16">
        <v>576</v>
      </c>
      <c r="H103" s="16">
        <v>550</v>
      </c>
      <c r="I103" s="16">
        <v>489</v>
      </c>
      <c r="J103" s="16">
        <v>448</v>
      </c>
      <c r="K103" s="16">
        <v>382</v>
      </c>
      <c r="L103" s="16">
        <v>250</v>
      </c>
      <c r="M103" s="17">
        <v>26</v>
      </c>
      <c r="P103" s="13"/>
    </row>
    <row r="104" spans="1:16" s="17" customFormat="1" ht="12.75" customHeight="1">
      <c r="A104" s="22" t="s">
        <v>155</v>
      </c>
      <c r="B104" s="13">
        <f>SUM(C104:M104)</f>
        <v>7187</v>
      </c>
      <c r="C104" s="16">
        <v>4</v>
      </c>
      <c r="D104" s="37">
        <v>483</v>
      </c>
      <c r="E104" s="37">
        <v>953</v>
      </c>
      <c r="F104" s="16">
        <v>1102</v>
      </c>
      <c r="G104" s="16">
        <v>1051</v>
      </c>
      <c r="H104" s="16">
        <v>891</v>
      </c>
      <c r="I104" s="16">
        <v>858</v>
      </c>
      <c r="J104" s="16">
        <v>697</v>
      </c>
      <c r="K104" s="16">
        <v>683</v>
      </c>
      <c r="L104" s="16">
        <v>389</v>
      </c>
      <c r="M104" s="17">
        <v>76</v>
      </c>
      <c r="P104" s="13"/>
    </row>
    <row r="105" spans="1:16" s="17" customFormat="1" ht="12.75" customHeight="1">
      <c r="A105" s="22" t="s">
        <v>153</v>
      </c>
      <c r="B105" s="13">
        <f>SUM(C105:M105)</f>
        <v>3508</v>
      </c>
      <c r="C105" s="37">
        <v>1</v>
      </c>
      <c r="D105" s="37">
        <v>205</v>
      </c>
      <c r="E105" s="37">
        <v>430</v>
      </c>
      <c r="F105" s="16">
        <v>534</v>
      </c>
      <c r="G105" s="16">
        <v>506</v>
      </c>
      <c r="H105" s="16">
        <v>466</v>
      </c>
      <c r="I105" s="16">
        <v>436</v>
      </c>
      <c r="J105" s="16">
        <v>337</v>
      </c>
      <c r="K105" s="16">
        <v>349</v>
      </c>
      <c r="L105" s="16">
        <v>216</v>
      </c>
      <c r="M105" s="17">
        <v>28</v>
      </c>
      <c r="P105" s="13"/>
    </row>
    <row r="106" spans="1:16" s="17" customFormat="1" ht="12.75" customHeight="1">
      <c r="A106" s="22" t="s">
        <v>154</v>
      </c>
      <c r="B106" s="13">
        <f t="shared" si="8"/>
        <v>3324</v>
      </c>
      <c r="C106" s="16">
        <v>1</v>
      </c>
      <c r="D106" s="37">
        <v>262</v>
      </c>
      <c r="E106" s="37">
        <v>424</v>
      </c>
      <c r="F106" s="16">
        <v>429</v>
      </c>
      <c r="G106" s="16">
        <v>504</v>
      </c>
      <c r="H106" s="16">
        <v>436</v>
      </c>
      <c r="I106" s="16">
        <v>389</v>
      </c>
      <c r="J106" s="16">
        <v>318</v>
      </c>
      <c r="K106" s="16">
        <v>314</v>
      </c>
      <c r="L106" s="16">
        <v>217</v>
      </c>
      <c r="M106" s="17">
        <v>30</v>
      </c>
      <c r="P106" s="13"/>
    </row>
    <row r="107" spans="1:16" s="17" customFormat="1" ht="6" customHeight="1">
      <c r="A107" s="22"/>
      <c r="B107" s="13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P107" s="13"/>
    </row>
    <row r="108" spans="1:16" s="17" customFormat="1" ht="12.75" customHeight="1">
      <c r="A108" s="11" t="s">
        <v>156</v>
      </c>
      <c r="B108" s="13">
        <f t="shared" si="8"/>
        <v>142932</v>
      </c>
      <c r="C108" s="13">
        <f>SUM(C109:C117)</f>
        <v>10</v>
      </c>
      <c r="D108" s="13">
        <f aca="true" t="shared" si="11" ref="D108:M108">SUM(D109:D117)</f>
        <v>6417</v>
      </c>
      <c r="E108" s="13">
        <f t="shared" si="11"/>
        <v>14782</v>
      </c>
      <c r="F108" s="13">
        <f t="shared" si="11"/>
        <v>19496</v>
      </c>
      <c r="G108" s="13">
        <f t="shared" si="11"/>
        <v>22551</v>
      </c>
      <c r="H108" s="13">
        <f t="shared" si="11"/>
        <v>21160</v>
      </c>
      <c r="I108" s="13">
        <f t="shared" si="11"/>
        <v>18165</v>
      </c>
      <c r="J108" s="13">
        <f t="shared" si="11"/>
        <v>15764</v>
      </c>
      <c r="K108" s="13">
        <f t="shared" si="11"/>
        <v>13816</v>
      </c>
      <c r="L108" s="13">
        <f t="shared" si="11"/>
        <v>9095</v>
      </c>
      <c r="M108" s="13">
        <f t="shared" si="11"/>
        <v>1676</v>
      </c>
      <c r="P108" s="13"/>
    </row>
    <row r="109" spans="1:16" s="17" customFormat="1" ht="12.75" customHeight="1">
      <c r="A109" s="15" t="s">
        <v>157</v>
      </c>
      <c r="B109" s="13">
        <f t="shared" si="8"/>
        <v>41482</v>
      </c>
      <c r="C109" s="16">
        <v>5</v>
      </c>
      <c r="D109" s="16">
        <v>1155</v>
      </c>
      <c r="E109" s="16">
        <v>3520</v>
      </c>
      <c r="F109" s="16">
        <v>5088</v>
      </c>
      <c r="G109" s="16">
        <v>6379</v>
      </c>
      <c r="H109" s="16">
        <v>6662</v>
      </c>
      <c r="I109" s="16">
        <v>5491</v>
      </c>
      <c r="J109" s="16">
        <v>4640</v>
      </c>
      <c r="K109" s="16">
        <v>4685</v>
      </c>
      <c r="L109" s="16">
        <v>3253</v>
      </c>
      <c r="M109" s="17">
        <v>604</v>
      </c>
      <c r="P109" s="13"/>
    </row>
    <row r="110" spans="1:16" s="17" customFormat="1" ht="12.75" customHeight="1">
      <c r="A110" s="15" t="s">
        <v>158</v>
      </c>
      <c r="B110" s="13">
        <f t="shared" si="8"/>
        <v>4458</v>
      </c>
      <c r="C110" s="37" t="s">
        <v>94</v>
      </c>
      <c r="D110" s="37">
        <v>249</v>
      </c>
      <c r="E110" s="16">
        <v>457</v>
      </c>
      <c r="F110" s="16">
        <v>617</v>
      </c>
      <c r="G110" s="16">
        <v>728</v>
      </c>
      <c r="H110" s="16">
        <v>748</v>
      </c>
      <c r="I110" s="16">
        <v>500</v>
      </c>
      <c r="J110" s="16">
        <v>457</v>
      </c>
      <c r="K110" s="16">
        <v>440</v>
      </c>
      <c r="L110" s="16">
        <v>219</v>
      </c>
      <c r="M110" s="17">
        <v>43</v>
      </c>
      <c r="P110" s="13"/>
    </row>
    <row r="111" spans="1:16" s="17" customFormat="1" ht="12.75" customHeight="1">
      <c r="A111" s="15" t="s">
        <v>159</v>
      </c>
      <c r="B111" s="13">
        <f t="shared" si="8"/>
        <v>21579</v>
      </c>
      <c r="C111" s="16">
        <v>1</v>
      </c>
      <c r="D111" s="16">
        <v>1227</v>
      </c>
      <c r="E111" s="16">
        <v>2712</v>
      </c>
      <c r="F111" s="16">
        <v>3222</v>
      </c>
      <c r="G111" s="16">
        <v>3593</v>
      </c>
      <c r="H111" s="16">
        <v>3146</v>
      </c>
      <c r="I111" s="16">
        <v>2646</v>
      </c>
      <c r="J111" s="16">
        <v>2061</v>
      </c>
      <c r="K111" s="16">
        <v>1693</v>
      </c>
      <c r="L111" s="16">
        <v>1048</v>
      </c>
      <c r="M111" s="17">
        <v>230</v>
      </c>
      <c r="P111" s="13"/>
    </row>
    <row r="112" spans="1:16" s="17" customFormat="1" ht="12.75" customHeight="1">
      <c r="A112" s="15" t="s">
        <v>160</v>
      </c>
      <c r="B112" s="13">
        <f t="shared" si="8"/>
        <v>3451</v>
      </c>
      <c r="C112" s="37" t="s">
        <v>94</v>
      </c>
      <c r="D112" s="16">
        <v>276</v>
      </c>
      <c r="E112" s="16">
        <v>417</v>
      </c>
      <c r="F112" s="16">
        <v>536</v>
      </c>
      <c r="G112" s="16">
        <v>575</v>
      </c>
      <c r="H112" s="16">
        <v>515</v>
      </c>
      <c r="I112" s="16">
        <v>365</v>
      </c>
      <c r="J112" s="16">
        <v>314</v>
      </c>
      <c r="K112" s="16">
        <v>277</v>
      </c>
      <c r="L112" s="16">
        <v>156</v>
      </c>
      <c r="M112" s="17">
        <v>20</v>
      </c>
      <c r="P112" s="13"/>
    </row>
    <row r="113" spans="1:16" s="17" customFormat="1" ht="12.75" customHeight="1">
      <c r="A113" s="15" t="s">
        <v>161</v>
      </c>
      <c r="B113" s="13">
        <f t="shared" si="8"/>
        <v>27720</v>
      </c>
      <c r="C113" s="37" t="s">
        <v>94</v>
      </c>
      <c r="D113" s="16">
        <v>1418</v>
      </c>
      <c r="E113" s="16">
        <v>2957</v>
      </c>
      <c r="F113" s="16">
        <v>3833</v>
      </c>
      <c r="G113" s="16">
        <v>4559</v>
      </c>
      <c r="H113" s="16">
        <v>4349</v>
      </c>
      <c r="I113" s="16">
        <v>3468</v>
      </c>
      <c r="J113" s="16">
        <v>2755</v>
      </c>
      <c r="K113" s="16">
        <v>2528</v>
      </c>
      <c r="L113" s="16">
        <v>1601</v>
      </c>
      <c r="M113" s="17">
        <v>252</v>
      </c>
      <c r="P113" s="13"/>
    </row>
    <row r="114" spans="1:16" s="17" customFormat="1" ht="12.75" customHeight="1">
      <c r="A114" s="15" t="s">
        <v>162</v>
      </c>
      <c r="B114" s="13">
        <f t="shared" si="8"/>
        <v>24664</v>
      </c>
      <c r="C114" s="16">
        <v>4</v>
      </c>
      <c r="D114" s="16">
        <v>999</v>
      </c>
      <c r="E114" s="16">
        <v>2688</v>
      </c>
      <c r="F114" s="16">
        <v>3318</v>
      </c>
      <c r="G114" s="16">
        <v>3853</v>
      </c>
      <c r="H114" s="16">
        <v>3613</v>
      </c>
      <c r="I114" s="16">
        <v>2877</v>
      </c>
      <c r="J114" s="16">
        <v>2532</v>
      </c>
      <c r="K114" s="16">
        <v>2647</v>
      </c>
      <c r="L114" s="16">
        <v>1801</v>
      </c>
      <c r="M114" s="17">
        <v>332</v>
      </c>
      <c r="P114" s="13"/>
    </row>
    <row r="115" spans="1:16" s="17" customFormat="1" ht="12.75" customHeight="1">
      <c r="A115" s="15" t="s">
        <v>163</v>
      </c>
      <c r="B115" s="13">
        <f t="shared" si="8"/>
        <v>14097</v>
      </c>
      <c r="C115" s="37" t="s">
        <v>94</v>
      </c>
      <c r="D115" s="16">
        <v>798</v>
      </c>
      <c r="E115" s="16">
        <v>1409</v>
      </c>
      <c r="F115" s="16">
        <v>2095</v>
      </c>
      <c r="G115" s="16">
        <v>1919</v>
      </c>
      <c r="H115" s="16">
        <v>1310</v>
      </c>
      <c r="I115" s="16">
        <v>2238</v>
      </c>
      <c r="J115" s="16">
        <v>2474</v>
      </c>
      <c r="K115" s="16">
        <v>1068</v>
      </c>
      <c r="L115" s="16">
        <v>656</v>
      </c>
      <c r="M115" s="17">
        <v>130</v>
      </c>
      <c r="P115" s="13"/>
    </row>
    <row r="116" spans="1:16" s="17" customFormat="1" ht="12.75" customHeight="1">
      <c r="A116" s="15" t="s">
        <v>164</v>
      </c>
      <c r="B116" s="13">
        <f t="shared" si="8"/>
        <v>261</v>
      </c>
      <c r="C116" s="37" t="s">
        <v>94</v>
      </c>
      <c r="D116" s="37">
        <v>11</v>
      </c>
      <c r="E116" s="37">
        <v>31</v>
      </c>
      <c r="F116" s="16">
        <v>37</v>
      </c>
      <c r="G116" s="16">
        <v>36</v>
      </c>
      <c r="H116" s="16">
        <v>35</v>
      </c>
      <c r="I116" s="16">
        <v>35</v>
      </c>
      <c r="J116" s="16">
        <v>28</v>
      </c>
      <c r="K116" s="16">
        <v>29</v>
      </c>
      <c r="L116" s="16">
        <v>17</v>
      </c>
      <c r="M116" s="37">
        <v>2</v>
      </c>
      <c r="P116" s="13"/>
    </row>
    <row r="117" spans="1:16" s="17" customFormat="1" ht="12.75" customHeight="1">
      <c r="A117" s="15" t="s">
        <v>165</v>
      </c>
      <c r="B117" s="13">
        <f t="shared" si="8"/>
        <v>5220</v>
      </c>
      <c r="C117" s="37" t="s">
        <v>94</v>
      </c>
      <c r="D117" s="16">
        <v>284</v>
      </c>
      <c r="E117" s="16">
        <v>591</v>
      </c>
      <c r="F117" s="16">
        <v>750</v>
      </c>
      <c r="G117" s="16">
        <v>909</v>
      </c>
      <c r="H117" s="16">
        <v>782</v>
      </c>
      <c r="I117" s="16">
        <v>545</v>
      </c>
      <c r="J117" s="16">
        <v>503</v>
      </c>
      <c r="K117" s="16">
        <v>449</v>
      </c>
      <c r="L117" s="16">
        <v>344</v>
      </c>
      <c r="M117" s="17">
        <v>63</v>
      </c>
      <c r="P117" s="13"/>
    </row>
    <row r="118" spans="1:16" s="17" customFormat="1" ht="6.75" customHeight="1">
      <c r="A118" s="15"/>
      <c r="B118" s="13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P118" s="13"/>
    </row>
    <row r="119" spans="1:16" s="17" customFormat="1" ht="12.75" customHeight="1">
      <c r="A119" s="11" t="s">
        <v>166</v>
      </c>
      <c r="B119" s="13">
        <f t="shared" si="8"/>
        <v>9797</v>
      </c>
      <c r="C119" s="13">
        <f aca="true" t="shared" si="12" ref="C119:M119">SUM(C120:C125)</f>
        <v>1</v>
      </c>
      <c r="D119" s="13">
        <f t="shared" si="12"/>
        <v>517</v>
      </c>
      <c r="E119" s="13">
        <f t="shared" si="12"/>
        <v>814</v>
      </c>
      <c r="F119" s="13">
        <f t="shared" si="12"/>
        <v>1028</v>
      </c>
      <c r="G119" s="13">
        <f t="shared" si="12"/>
        <v>1289</v>
      </c>
      <c r="H119" s="13">
        <f t="shared" si="12"/>
        <v>1330</v>
      </c>
      <c r="I119" s="13">
        <f t="shared" si="12"/>
        <v>1292</v>
      </c>
      <c r="J119" s="13">
        <f t="shared" si="12"/>
        <v>1251</v>
      </c>
      <c r="K119" s="13">
        <f t="shared" si="12"/>
        <v>1217</v>
      </c>
      <c r="L119" s="13">
        <f t="shared" si="12"/>
        <v>922</v>
      </c>
      <c r="M119" s="13">
        <f t="shared" si="12"/>
        <v>136</v>
      </c>
      <c r="P119" s="13"/>
    </row>
    <row r="120" spans="1:16" ht="12.75" customHeight="1">
      <c r="A120" s="22" t="s">
        <v>167</v>
      </c>
      <c r="B120" s="13">
        <f t="shared" si="8"/>
        <v>184</v>
      </c>
      <c r="C120" s="37" t="s">
        <v>94</v>
      </c>
      <c r="D120" s="37">
        <v>12</v>
      </c>
      <c r="E120" s="16">
        <v>7</v>
      </c>
      <c r="F120" s="16">
        <v>18</v>
      </c>
      <c r="G120" s="16">
        <v>25</v>
      </c>
      <c r="H120" s="16">
        <v>40</v>
      </c>
      <c r="I120" s="16">
        <v>24</v>
      </c>
      <c r="J120" s="16">
        <v>21</v>
      </c>
      <c r="K120" s="16">
        <v>13</v>
      </c>
      <c r="L120" s="16">
        <v>20</v>
      </c>
      <c r="M120" s="37">
        <v>4</v>
      </c>
      <c r="P120" s="13"/>
    </row>
    <row r="121" spans="1:16" ht="12.75" customHeight="1">
      <c r="A121" s="22" t="s">
        <v>168</v>
      </c>
      <c r="B121" s="13">
        <f t="shared" si="8"/>
        <v>903</v>
      </c>
      <c r="C121" s="37" t="s">
        <v>94</v>
      </c>
      <c r="D121" s="37">
        <v>38</v>
      </c>
      <c r="E121" s="37">
        <v>74</v>
      </c>
      <c r="F121" s="16">
        <v>87</v>
      </c>
      <c r="G121" s="16">
        <v>134</v>
      </c>
      <c r="H121" s="16">
        <v>127</v>
      </c>
      <c r="I121" s="16">
        <v>109</v>
      </c>
      <c r="J121" s="16">
        <v>124</v>
      </c>
      <c r="K121" s="16">
        <v>115</v>
      </c>
      <c r="L121" s="16">
        <v>82</v>
      </c>
      <c r="M121" s="17">
        <v>13</v>
      </c>
      <c r="P121" s="13"/>
    </row>
    <row r="122" spans="1:16" ht="12.75" customHeight="1">
      <c r="A122" s="22" t="s">
        <v>169</v>
      </c>
      <c r="B122" s="13">
        <f t="shared" si="8"/>
        <v>478</v>
      </c>
      <c r="C122" s="37" t="s">
        <v>94</v>
      </c>
      <c r="D122" s="37">
        <v>20</v>
      </c>
      <c r="E122" s="16">
        <v>31</v>
      </c>
      <c r="F122" s="16">
        <v>40</v>
      </c>
      <c r="G122" s="16">
        <v>71</v>
      </c>
      <c r="H122" s="16">
        <v>94</v>
      </c>
      <c r="I122" s="16">
        <v>69</v>
      </c>
      <c r="J122" s="16">
        <v>56</v>
      </c>
      <c r="K122" s="16">
        <v>43</v>
      </c>
      <c r="L122" s="16">
        <v>45</v>
      </c>
      <c r="M122" s="17">
        <v>9</v>
      </c>
      <c r="P122" s="13"/>
    </row>
    <row r="123" spans="1:16" ht="12.75" customHeight="1">
      <c r="A123" s="22" t="s">
        <v>233</v>
      </c>
      <c r="B123" s="13">
        <f>SUM(C123:M123)</f>
        <v>4037</v>
      </c>
      <c r="C123" s="37" t="s">
        <v>94</v>
      </c>
      <c r="D123" s="16">
        <v>209</v>
      </c>
      <c r="E123" s="16">
        <v>342</v>
      </c>
      <c r="F123" s="16">
        <v>424</v>
      </c>
      <c r="G123" s="16">
        <v>489</v>
      </c>
      <c r="H123" s="16">
        <v>552</v>
      </c>
      <c r="I123" s="16">
        <v>508</v>
      </c>
      <c r="J123" s="16">
        <v>521</v>
      </c>
      <c r="K123" s="16">
        <v>525</v>
      </c>
      <c r="L123" s="16">
        <v>407</v>
      </c>
      <c r="M123" s="17">
        <v>60</v>
      </c>
      <c r="P123" s="13"/>
    </row>
    <row r="124" spans="1:16" ht="12.75" customHeight="1">
      <c r="A124" s="22" t="s">
        <v>170</v>
      </c>
      <c r="B124" s="13">
        <f t="shared" si="8"/>
        <v>1376</v>
      </c>
      <c r="C124" s="37" t="s">
        <v>94</v>
      </c>
      <c r="D124" s="37">
        <v>46</v>
      </c>
      <c r="E124" s="16">
        <v>89</v>
      </c>
      <c r="F124" s="16">
        <v>165</v>
      </c>
      <c r="G124" s="16">
        <v>190</v>
      </c>
      <c r="H124" s="16">
        <v>177</v>
      </c>
      <c r="I124" s="16">
        <v>172</v>
      </c>
      <c r="J124" s="16">
        <v>180</v>
      </c>
      <c r="K124" s="16">
        <v>203</v>
      </c>
      <c r="L124" s="16">
        <v>137</v>
      </c>
      <c r="M124" s="17">
        <v>17</v>
      </c>
      <c r="P124" s="13"/>
    </row>
    <row r="125" spans="1:16" ht="12.75" customHeight="1">
      <c r="A125" s="22" t="s">
        <v>171</v>
      </c>
      <c r="B125" s="13">
        <f t="shared" si="8"/>
        <v>2819</v>
      </c>
      <c r="C125" s="37">
        <v>1</v>
      </c>
      <c r="D125" s="16">
        <v>192</v>
      </c>
      <c r="E125" s="16">
        <v>271</v>
      </c>
      <c r="F125" s="16">
        <v>294</v>
      </c>
      <c r="G125" s="16">
        <v>380</v>
      </c>
      <c r="H125" s="16">
        <v>340</v>
      </c>
      <c r="I125" s="16">
        <v>410</v>
      </c>
      <c r="J125" s="16">
        <v>349</v>
      </c>
      <c r="K125" s="16">
        <v>318</v>
      </c>
      <c r="L125" s="16">
        <v>231</v>
      </c>
      <c r="M125" s="17">
        <v>33</v>
      </c>
      <c r="P125" s="13"/>
    </row>
    <row r="126" spans="1:12" ht="9.75" customHeight="1">
      <c r="A126" s="22"/>
      <c r="B126" s="31"/>
      <c r="C126" s="23"/>
      <c r="D126" s="23"/>
      <c r="E126" s="23"/>
      <c r="F126" s="23"/>
      <c r="G126" s="23"/>
      <c r="H126" s="23"/>
      <c r="I126" s="23"/>
      <c r="J126" s="23"/>
      <c r="K126" s="23"/>
      <c r="L126" s="23"/>
    </row>
    <row r="127" spans="1:12" ht="28.5" customHeight="1">
      <c r="A127" s="26"/>
      <c r="B127" s="33"/>
      <c r="C127" s="27"/>
      <c r="D127" s="23"/>
      <c r="E127" s="23"/>
      <c r="F127" s="23"/>
      <c r="G127" s="23"/>
      <c r="H127" s="23"/>
      <c r="I127" s="23"/>
      <c r="J127" s="23"/>
      <c r="K127" s="23"/>
      <c r="L127" s="23"/>
    </row>
    <row r="128" spans="1:12" ht="19.5" customHeight="1">
      <c r="A128" s="28"/>
      <c r="B128" s="31"/>
      <c r="C128" s="23"/>
      <c r="D128" s="23"/>
      <c r="E128" s="23"/>
      <c r="F128" s="23"/>
      <c r="G128" s="23"/>
      <c r="H128" s="23"/>
      <c r="I128" s="23"/>
      <c r="J128" s="23"/>
      <c r="K128" s="23"/>
      <c r="L128" s="23"/>
    </row>
    <row r="129" spans="1:12" ht="14.25" customHeight="1">
      <c r="A129" s="29"/>
      <c r="B129" s="31"/>
      <c r="C129" s="23"/>
      <c r="D129" s="23"/>
      <c r="E129" s="23"/>
      <c r="F129" s="23"/>
      <c r="G129" s="23"/>
      <c r="H129" s="23"/>
      <c r="I129" s="23"/>
      <c r="J129" s="23"/>
      <c r="K129" s="23"/>
      <c r="L129" s="23"/>
    </row>
    <row r="130" spans="2:12" ht="10.5" customHeight="1">
      <c r="B130" s="31"/>
      <c r="C130" s="23"/>
      <c r="D130" s="23"/>
      <c r="E130" s="23"/>
      <c r="F130" s="23"/>
      <c r="G130" s="23"/>
      <c r="H130" s="23"/>
      <c r="I130" s="23"/>
      <c r="J130" s="23"/>
      <c r="K130" s="23"/>
      <c r="L130" s="23"/>
    </row>
    <row r="131" spans="1:12" s="21" customFormat="1" ht="13.5" customHeight="1">
      <c r="A131" s="30"/>
      <c r="B131" s="34"/>
      <c r="C131" s="20"/>
      <c r="D131" s="20"/>
      <c r="E131" s="20"/>
      <c r="F131" s="20"/>
      <c r="G131" s="20"/>
      <c r="H131" s="20"/>
      <c r="I131" s="20"/>
      <c r="J131" s="20"/>
      <c r="K131" s="20"/>
      <c r="L131" s="20"/>
    </row>
    <row r="132" spans="2:12" ht="12.75" customHeight="1">
      <c r="B132" s="31"/>
      <c r="C132" s="23"/>
      <c r="D132" s="23"/>
      <c r="E132" s="23"/>
      <c r="F132" s="23"/>
      <c r="G132" s="23"/>
      <c r="H132" s="23"/>
      <c r="I132" s="23"/>
      <c r="J132" s="23"/>
      <c r="K132" s="23"/>
      <c r="L132" s="23"/>
    </row>
    <row r="133" spans="2:12" ht="10.5">
      <c r="B133" s="31"/>
      <c r="C133" s="23"/>
      <c r="D133" s="23"/>
      <c r="E133" s="23"/>
      <c r="F133" s="23"/>
      <c r="G133" s="23"/>
      <c r="H133" s="23"/>
      <c r="I133" s="23"/>
      <c r="J133" s="23"/>
      <c r="K133" s="23"/>
      <c r="L133" s="23"/>
    </row>
    <row r="134" spans="2:12" ht="10.5">
      <c r="B134" s="31"/>
      <c r="C134" s="23"/>
      <c r="D134" s="23"/>
      <c r="E134" s="23"/>
      <c r="F134" s="23"/>
      <c r="G134" s="23"/>
      <c r="H134" s="23"/>
      <c r="I134" s="23"/>
      <c r="J134" s="23"/>
      <c r="K134" s="23"/>
      <c r="L134" s="23"/>
    </row>
  </sheetData>
  <sheetProtection/>
  <printOptions horizontalCentered="1"/>
  <pageMargins left="0.5905511811023623" right="0.5905511811023623" top="0.3937007874015748" bottom="0.3937007874015748" header="0" footer="0.7874015748031497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mujesiras</dc:creator>
  <cp:keywords/>
  <dc:description/>
  <cp:lastModifiedBy>Mujesira Salihagić</cp:lastModifiedBy>
  <cp:lastPrinted>2021-11-16T14:05:45Z</cp:lastPrinted>
  <dcterms:created xsi:type="dcterms:W3CDTF">2005-02-01T11:05:45Z</dcterms:created>
  <dcterms:modified xsi:type="dcterms:W3CDTF">2021-12-29T09:54:33Z</dcterms:modified>
  <cp:category/>
  <cp:version/>
  <cp:contentType/>
  <cp:contentStatus/>
</cp:coreProperties>
</file>