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1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P38" i="2" l="1"/>
  <c r="AP39" i="2"/>
  <c r="AO31" i="2"/>
  <c r="AQ12" i="2" l="1"/>
  <c r="AQ10" i="2"/>
  <c r="AQ6" i="2"/>
  <c r="AQ4" i="2"/>
  <c r="AR21" i="2"/>
  <c r="AP25" i="2"/>
  <c r="AP23" i="2"/>
  <c r="AP17" i="2"/>
  <c r="AP16" i="2"/>
  <c r="AO11" i="2"/>
  <c r="A15" i="1" l="1"/>
  <c r="A20" i="1" s="1"/>
  <c r="A16" i="1"/>
  <c r="A21" i="1" s="1"/>
</calcChain>
</file>

<file path=xl/sharedStrings.xml><?xml version="1.0" encoding="utf-8"?>
<sst xmlns="http://schemas.openxmlformats.org/spreadsheetml/2006/main" count="169" uniqueCount="68">
  <si>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</si>
  <si>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</si>
  <si>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</si>
  <si>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</si>
  <si>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</si>
  <si>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</si>
  <si>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</si>
  <si>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</si>
  <si>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</si>
  <si>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</si>
  <si>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</si>
  <si>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</si>
  <si>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</si>
  <si>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</si>
  <si>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</si>
  <si>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</si>
  <si>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</si>
  <si>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</si>
  <si>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</si>
  <si>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</si>
  <si>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</si>
  <si>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</si>
  <si>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</si>
  <si>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</si>
  <si>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</si>
  <si>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</si>
  <si>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</si>
  <si>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</si>
  <si>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</si>
  <si>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</si>
  <si>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</si>
  <si>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</si>
  <si>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</si>
  <si>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</si>
  <si>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</si>
  <si>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</si>
  <si>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</si>
  <si>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</si>
  <si>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</si>
  <si>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</si>
  <si>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</si>
  <si>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</si>
  <si>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</si>
  <si>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</si>
  <si>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</si>
  <si>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</si>
  <si>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</si>
  <si>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</si>
  <si>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</si>
  <si>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t>‒</t>
  </si>
  <si>
    <r>
      <t xml:space="preserve">* </t>
    </r>
    <r>
      <rPr>
        <sz val="9"/>
        <color indexed="8"/>
        <rFont val="Arial Narrow"/>
        <family val="2"/>
        <charset val="238"/>
      </rPr>
      <t>korigovan podatak</t>
    </r>
  </si>
  <si>
    <t>IX</t>
  </si>
  <si>
    <t>17*</t>
  </si>
  <si>
    <t>40*</t>
  </si>
  <si>
    <t>14*</t>
  </si>
  <si>
    <t>135*</t>
  </si>
  <si>
    <t>99*</t>
  </si>
  <si>
    <t>43*</t>
  </si>
  <si>
    <t>49*</t>
  </si>
  <si>
    <t>X</t>
  </si>
  <si>
    <t>XI</t>
  </si>
  <si>
    <t>I-XI</t>
  </si>
  <si>
    <t>359*</t>
  </si>
  <si>
    <r>
      <t>352</t>
    </r>
    <r>
      <rPr>
        <b/>
        <sz val="9"/>
        <color theme="1"/>
        <rFont val="Calibri"/>
        <family val="2"/>
        <charset val="238"/>
      </rPr>
      <t>*</t>
    </r>
  </si>
  <si>
    <t>138*</t>
  </si>
  <si>
    <t>106*</t>
  </si>
  <si>
    <r>
      <t>267</t>
    </r>
    <r>
      <rPr>
        <b/>
        <sz val="9"/>
        <color theme="1"/>
        <rFont val="Calibri"/>
        <family val="2"/>
        <charset val="238"/>
      </rPr>
      <t>*</t>
    </r>
  </si>
  <si>
    <r>
      <t>332</t>
    </r>
    <r>
      <rPr>
        <b/>
        <sz val="9"/>
        <color theme="1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</si>
</sst>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9" fontId="3" fillId="2" borderId="0" xfId="3" applyFont="1" applyFill="1"/>
    <xf numFmtId="3" fontId="18" fillId="2" borderId="17" xfId="2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164" fontId="3" fillId="2" borderId="0" xfId="0" applyNumberFormat="1" applyFont="1" applyFill="1"/>
    <xf numFmtId="4" fontId="3" fillId="2" borderId="0" xfId="0" applyNumberFormat="1" applyFont="1" applyFill="1"/>
    <xf numFmtId="165" fontId="3" fillId="2" borderId="0" xfId="0" applyNumberFormat="1" applyFont="1" applyFill="1" applyAlignment="1">
      <alignment vertical="top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O13" sqref="O13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17" ht="13.5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32" t="s">
        <v>26</v>
      </c>
      <c r="B4" s="118">
        <v>2020</v>
      </c>
      <c r="C4" s="119"/>
      <c r="D4" s="120"/>
      <c r="E4" s="118">
        <v>2021</v>
      </c>
      <c r="F4" s="119"/>
      <c r="G4" s="120"/>
      <c r="H4" s="57">
        <v>2020</v>
      </c>
      <c r="I4" s="4">
        <v>2021</v>
      </c>
    </row>
    <row r="5" spans="1:17" ht="14.25" thickBot="1" x14ac:dyDescent="0.25">
      <c r="A5" s="133"/>
      <c r="B5" s="5" t="s">
        <v>51</v>
      </c>
      <c r="C5" s="82" t="s">
        <v>59</v>
      </c>
      <c r="D5" s="5" t="s">
        <v>60</v>
      </c>
      <c r="E5" s="5" t="s">
        <v>51</v>
      </c>
      <c r="F5" s="7" t="s">
        <v>59</v>
      </c>
      <c r="G5" s="5" t="s">
        <v>60</v>
      </c>
      <c r="H5" s="6" t="s">
        <v>61</v>
      </c>
      <c r="I5" s="7" t="s">
        <v>61</v>
      </c>
    </row>
    <row r="6" spans="1:17" ht="14.25" thickTop="1" x14ac:dyDescent="0.25">
      <c r="A6" s="29"/>
      <c r="B6" s="86"/>
      <c r="C6" s="97"/>
      <c r="D6" s="53"/>
      <c r="E6" s="90"/>
      <c r="F6" s="92"/>
      <c r="G6" s="53"/>
      <c r="H6" s="8"/>
      <c r="I6" s="98"/>
    </row>
    <row r="7" spans="1:17" ht="27" x14ac:dyDescent="0.2">
      <c r="A7" s="40" t="s">
        <v>27</v>
      </c>
      <c r="B7" s="80">
        <v>641</v>
      </c>
      <c r="C7" s="59">
        <v>656</v>
      </c>
      <c r="D7" s="52">
        <v>801</v>
      </c>
      <c r="E7" s="55">
        <v>758</v>
      </c>
      <c r="F7" s="55">
        <v>828</v>
      </c>
      <c r="G7" s="55">
        <v>855</v>
      </c>
      <c r="H7" s="43">
        <v>7495</v>
      </c>
      <c r="I7" s="99">
        <v>8652</v>
      </c>
      <c r="K7" s="9"/>
      <c r="L7" s="10"/>
    </row>
    <row r="8" spans="1:17" ht="27" x14ac:dyDescent="0.2">
      <c r="A8" s="41" t="s">
        <v>28</v>
      </c>
      <c r="B8" s="96">
        <v>167</v>
      </c>
      <c r="C8" s="97">
        <v>237</v>
      </c>
      <c r="D8" s="91">
        <v>263</v>
      </c>
      <c r="E8" s="81">
        <v>190</v>
      </c>
      <c r="F8" s="81">
        <v>237</v>
      </c>
      <c r="G8" s="81">
        <v>404</v>
      </c>
      <c r="H8" s="44">
        <v>2295</v>
      </c>
      <c r="I8" s="100">
        <v>3393</v>
      </c>
      <c r="K8" s="9"/>
      <c r="L8" s="10"/>
      <c r="M8" s="105"/>
      <c r="O8" s="11"/>
    </row>
    <row r="9" spans="1:17" ht="27" x14ac:dyDescent="0.2">
      <c r="A9" s="41" t="s">
        <v>3</v>
      </c>
      <c r="B9" s="96">
        <v>474</v>
      </c>
      <c r="C9" s="97">
        <v>419</v>
      </c>
      <c r="D9" s="91">
        <v>538</v>
      </c>
      <c r="E9" s="81">
        <v>552</v>
      </c>
      <c r="F9" s="81">
        <v>566</v>
      </c>
      <c r="G9" s="81">
        <v>426</v>
      </c>
      <c r="H9" s="44">
        <v>5200</v>
      </c>
      <c r="I9" s="100">
        <v>5014</v>
      </c>
      <c r="K9" s="9"/>
      <c r="L9" s="10"/>
      <c r="M9" s="108"/>
      <c r="N9" s="11"/>
      <c r="O9" s="10"/>
    </row>
    <row r="10" spans="1:17" ht="13.5" customHeight="1" x14ac:dyDescent="0.2">
      <c r="A10" s="41" t="s">
        <v>42</v>
      </c>
      <c r="B10" s="127" t="s">
        <v>43</v>
      </c>
      <c r="C10" s="128" t="s">
        <v>43</v>
      </c>
      <c r="D10" s="111" t="s">
        <v>43</v>
      </c>
      <c r="E10" s="115">
        <v>16</v>
      </c>
      <c r="F10" s="129">
        <v>25</v>
      </c>
      <c r="G10" s="112">
        <v>25</v>
      </c>
      <c r="H10" s="134" t="s">
        <v>43</v>
      </c>
      <c r="I10" s="135">
        <v>245</v>
      </c>
      <c r="K10" s="9"/>
      <c r="L10" s="10"/>
      <c r="M10" s="108"/>
    </row>
    <row r="11" spans="1:17" ht="13.5" customHeight="1" x14ac:dyDescent="0.2">
      <c r="A11" s="76" t="s">
        <v>48</v>
      </c>
      <c r="B11" s="127"/>
      <c r="C11" s="128"/>
      <c r="D11" s="112"/>
      <c r="E11" s="115"/>
      <c r="F11" s="129"/>
      <c r="G11" s="112"/>
      <c r="H11" s="134"/>
      <c r="I11" s="135"/>
      <c r="K11" s="9"/>
      <c r="L11" s="10"/>
      <c r="M11" s="108"/>
    </row>
    <row r="12" spans="1:17" ht="27" x14ac:dyDescent="0.2">
      <c r="A12" s="40" t="s">
        <v>29</v>
      </c>
      <c r="B12" s="80">
        <v>49</v>
      </c>
      <c r="C12" s="59">
        <v>48</v>
      </c>
      <c r="D12" s="52">
        <v>56</v>
      </c>
      <c r="E12" s="55">
        <v>69</v>
      </c>
      <c r="F12" s="55">
        <v>93</v>
      </c>
      <c r="G12" s="55">
        <v>78</v>
      </c>
      <c r="H12" s="45">
        <v>548</v>
      </c>
      <c r="I12" s="87">
        <v>671</v>
      </c>
      <c r="K12" s="9"/>
      <c r="L12" s="10"/>
      <c r="M12" s="109"/>
      <c r="N12" s="10"/>
      <c r="O12" s="10"/>
    </row>
    <row r="13" spans="1:17" ht="27" x14ac:dyDescent="0.2">
      <c r="A13" s="41" t="s">
        <v>28</v>
      </c>
      <c r="B13" s="96">
        <v>1</v>
      </c>
      <c r="C13" s="97">
        <v>2</v>
      </c>
      <c r="D13" s="91">
        <v>2</v>
      </c>
      <c r="E13" s="81">
        <v>12</v>
      </c>
      <c r="F13" s="81">
        <v>33</v>
      </c>
      <c r="G13" s="81">
        <v>32</v>
      </c>
      <c r="H13" s="46">
        <v>17</v>
      </c>
      <c r="I13" s="101">
        <v>154</v>
      </c>
      <c r="K13" s="9"/>
      <c r="L13" s="10"/>
      <c r="M13" s="10"/>
      <c r="N13" s="10"/>
      <c r="O13" s="10"/>
      <c r="P13" s="10"/>
      <c r="Q13" s="10"/>
    </row>
    <row r="14" spans="1:17" ht="27" x14ac:dyDescent="0.2">
      <c r="A14" s="41" t="s">
        <v>30</v>
      </c>
      <c r="B14" s="96">
        <v>48</v>
      </c>
      <c r="C14" s="97">
        <v>46</v>
      </c>
      <c r="D14" s="91">
        <v>54</v>
      </c>
      <c r="E14" s="81">
        <v>57</v>
      </c>
      <c r="F14" s="81">
        <v>60</v>
      </c>
      <c r="G14" s="81">
        <v>46</v>
      </c>
      <c r="H14" s="46">
        <v>531</v>
      </c>
      <c r="I14" s="101">
        <v>517</v>
      </c>
      <c r="K14" s="9"/>
      <c r="L14" s="10"/>
      <c r="M14" s="10"/>
      <c r="N14" s="10"/>
      <c r="O14" s="10"/>
      <c r="P14" s="10"/>
    </row>
    <row r="15" spans="1:17" ht="13.5" x14ac:dyDescent="0.2">
      <c r="A15" s="41" t="str">
        <f>A10</f>
        <v>Vjetroelektrane</v>
      </c>
      <c r="B15" s="115" t="s">
        <v>43</v>
      </c>
      <c r="C15" s="128" t="s">
        <v>43</v>
      </c>
      <c r="D15" s="111" t="s">
        <v>43</v>
      </c>
      <c r="E15" s="127" t="s">
        <v>43</v>
      </c>
      <c r="F15" s="128" t="s">
        <v>43</v>
      </c>
      <c r="G15" s="111" t="s">
        <v>43</v>
      </c>
      <c r="H15" s="121" t="s">
        <v>43</v>
      </c>
      <c r="I15" s="124" t="s">
        <v>49</v>
      </c>
      <c r="K15" s="9"/>
      <c r="L15" s="10"/>
      <c r="M15" s="10"/>
      <c r="O15" s="10"/>
    </row>
    <row r="16" spans="1:17" ht="13.5" x14ac:dyDescent="0.2">
      <c r="A16" s="41" t="str">
        <f t="shared" ref="A16" si="0">A11</f>
        <v>Wind energy</v>
      </c>
      <c r="B16" s="115"/>
      <c r="C16" s="128"/>
      <c r="D16" s="112"/>
      <c r="E16" s="115"/>
      <c r="F16" s="129"/>
      <c r="G16" s="112"/>
      <c r="H16" s="122"/>
      <c r="I16" s="125"/>
      <c r="K16" s="9"/>
      <c r="L16" s="10"/>
      <c r="M16" s="10"/>
      <c r="P16" s="10"/>
    </row>
    <row r="17" spans="1:17" ht="27" x14ac:dyDescent="0.2">
      <c r="A17" s="40" t="s">
        <v>31</v>
      </c>
      <c r="B17" s="80">
        <v>592</v>
      </c>
      <c r="C17" s="59">
        <v>608</v>
      </c>
      <c r="D17" s="52">
        <v>745</v>
      </c>
      <c r="E17" s="55">
        <v>689</v>
      </c>
      <c r="F17" s="55">
        <v>735</v>
      </c>
      <c r="G17" s="55">
        <v>777</v>
      </c>
      <c r="H17" s="43">
        <v>6947</v>
      </c>
      <c r="I17" s="99">
        <v>7981</v>
      </c>
      <c r="K17" s="9"/>
      <c r="L17" s="10"/>
      <c r="M17" s="10"/>
      <c r="N17" s="10"/>
      <c r="O17" s="10"/>
      <c r="P17" s="10"/>
      <c r="Q17" s="10"/>
    </row>
    <row r="18" spans="1:17" ht="27" x14ac:dyDescent="0.2">
      <c r="A18" s="41" t="s">
        <v>28</v>
      </c>
      <c r="B18" s="96">
        <v>166</v>
      </c>
      <c r="C18" s="97">
        <v>235</v>
      </c>
      <c r="D18" s="91">
        <v>261</v>
      </c>
      <c r="E18" s="81">
        <v>178</v>
      </c>
      <c r="F18" s="81">
        <v>204</v>
      </c>
      <c r="G18" s="81">
        <v>372</v>
      </c>
      <c r="H18" s="44">
        <v>2278</v>
      </c>
      <c r="I18" s="100">
        <v>3239</v>
      </c>
      <c r="K18" s="9"/>
      <c r="L18" s="10"/>
      <c r="M18" s="10"/>
      <c r="N18" s="10"/>
      <c r="O18" s="10"/>
      <c r="P18" s="10"/>
      <c r="Q18" s="10"/>
    </row>
    <row r="19" spans="1:17" ht="27" x14ac:dyDescent="0.2">
      <c r="A19" s="41" t="s">
        <v>30</v>
      </c>
      <c r="B19" s="96">
        <v>426</v>
      </c>
      <c r="C19" s="97">
        <v>373</v>
      </c>
      <c r="D19" s="91">
        <v>484</v>
      </c>
      <c r="E19" s="81">
        <v>495</v>
      </c>
      <c r="F19" s="81">
        <v>506</v>
      </c>
      <c r="G19" s="81">
        <v>380</v>
      </c>
      <c r="H19" s="44">
        <v>4669</v>
      </c>
      <c r="I19" s="100">
        <v>4497</v>
      </c>
      <c r="K19" s="9"/>
      <c r="L19" s="10"/>
      <c r="M19" s="10"/>
      <c r="N19" s="10"/>
      <c r="O19" s="10"/>
      <c r="P19" s="10"/>
    </row>
    <row r="20" spans="1:17" ht="13.5" x14ac:dyDescent="0.2">
      <c r="A20" s="41" t="str">
        <f t="shared" ref="A20:A21" si="1">A15</f>
        <v>Vjetroelektrane</v>
      </c>
      <c r="B20" s="115" t="s">
        <v>43</v>
      </c>
      <c r="C20" s="128" t="s">
        <v>43</v>
      </c>
      <c r="D20" s="111" t="s">
        <v>43</v>
      </c>
      <c r="E20" s="115">
        <v>16</v>
      </c>
      <c r="F20" s="129">
        <v>25</v>
      </c>
      <c r="G20" s="112">
        <v>25</v>
      </c>
      <c r="H20" s="126" t="s">
        <v>43</v>
      </c>
      <c r="I20" s="123">
        <v>245</v>
      </c>
      <c r="K20" s="9"/>
      <c r="L20" s="10"/>
      <c r="M20" s="10"/>
      <c r="N20" s="11"/>
      <c r="P20" s="10"/>
    </row>
    <row r="21" spans="1:17" ht="13.5" x14ac:dyDescent="0.2">
      <c r="A21" s="42" t="str">
        <f t="shared" si="1"/>
        <v>Wind energy</v>
      </c>
      <c r="B21" s="115"/>
      <c r="C21" s="128"/>
      <c r="D21" s="112"/>
      <c r="E21" s="115"/>
      <c r="F21" s="129"/>
      <c r="G21" s="112"/>
      <c r="H21" s="126"/>
      <c r="I21" s="123"/>
      <c r="K21" s="9"/>
      <c r="L21" s="10"/>
      <c r="M21" s="10"/>
    </row>
    <row r="22" spans="1:17" ht="27" x14ac:dyDescent="0.2">
      <c r="A22" s="40" t="s">
        <v>32</v>
      </c>
      <c r="B22" s="80">
        <v>24</v>
      </c>
      <c r="C22" s="59">
        <v>53</v>
      </c>
      <c r="D22" s="52">
        <v>66</v>
      </c>
      <c r="E22" s="55">
        <v>257</v>
      </c>
      <c r="F22" s="55">
        <v>61</v>
      </c>
      <c r="G22" s="55">
        <v>180</v>
      </c>
      <c r="H22" s="43">
        <v>490</v>
      </c>
      <c r="I22" s="106">
        <v>1041</v>
      </c>
      <c r="K22" s="9"/>
      <c r="L22" s="10"/>
      <c r="M22" s="10"/>
      <c r="P22" s="10"/>
    </row>
    <row r="23" spans="1:17" ht="27" x14ac:dyDescent="0.2">
      <c r="A23" s="40" t="s">
        <v>33</v>
      </c>
      <c r="B23" s="80">
        <v>189</v>
      </c>
      <c r="C23" s="59">
        <v>197</v>
      </c>
      <c r="D23" s="52">
        <v>211</v>
      </c>
      <c r="E23" s="55">
        <v>269</v>
      </c>
      <c r="F23" s="55">
        <v>433</v>
      </c>
      <c r="G23" s="55">
        <v>613</v>
      </c>
      <c r="H23" s="43">
        <v>2197</v>
      </c>
      <c r="I23" s="99">
        <v>3743</v>
      </c>
      <c r="K23" s="9"/>
      <c r="L23" s="10"/>
      <c r="O23" s="10"/>
    </row>
    <row r="24" spans="1:17" ht="41.25" customHeight="1" x14ac:dyDescent="0.2">
      <c r="A24" s="40" t="s">
        <v>34</v>
      </c>
      <c r="B24" s="80">
        <v>427</v>
      </c>
      <c r="C24" s="59">
        <v>464</v>
      </c>
      <c r="D24" s="52">
        <v>600</v>
      </c>
      <c r="E24" s="55">
        <v>677</v>
      </c>
      <c r="F24" s="55">
        <v>363</v>
      </c>
      <c r="G24" s="55">
        <v>344</v>
      </c>
      <c r="H24" s="43">
        <v>5240</v>
      </c>
      <c r="I24" s="99">
        <v>5279</v>
      </c>
      <c r="K24" s="9"/>
      <c r="L24" s="10"/>
    </row>
    <row r="25" spans="1:17" ht="12.75" customHeight="1" x14ac:dyDescent="0.25">
      <c r="A25" s="116" t="s">
        <v>4</v>
      </c>
      <c r="B25" s="116"/>
      <c r="C25" s="116"/>
      <c r="D25" s="116"/>
      <c r="E25" s="116"/>
      <c r="F25" s="116"/>
      <c r="G25" s="116"/>
      <c r="H25" s="116"/>
      <c r="I25" s="116"/>
      <c r="L25" s="11"/>
    </row>
    <row r="26" spans="1:17" ht="13.5" x14ac:dyDescent="0.25">
      <c r="A26" s="117" t="s">
        <v>5</v>
      </c>
      <c r="B26" s="117"/>
      <c r="C26" s="117"/>
      <c r="D26" s="117"/>
      <c r="E26" s="117"/>
      <c r="F26" s="117"/>
      <c r="G26" s="117"/>
      <c r="H26" s="117"/>
      <c r="I26" s="117"/>
      <c r="L26" s="11"/>
    </row>
    <row r="27" spans="1:17" ht="14.25" thickBot="1" x14ac:dyDescent="0.3">
      <c r="A27" s="56"/>
      <c r="B27" s="56"/>
      <c r="C27" s="56"/>
      <c r="D27" s="56"/>
      <c r="E27" s="56"/>
      <c r="F27" s="56"/>
      <c r="G27" s="56"/>
      <c r="H27" s="56"/>
      <c r="I27" s="12" t="s">
        <v>6</v>
      </c>
      <c r="L27" s="11"/>
    </row>
    <row r="28" spans="1:17" ht="15" customHeight="1" x14ac:dyDescent="0.25">
      <c r="A28" s="113"/>
      <c r="B28" s="118">
        <v>2020</v>
      </c>
      <c r="C28" s="119"/>
      <c r="D28" s="120"/>
      <c r="E28" s="118">
        <v>2021</v>
      </c>
      <c r="F28" s="119"/>
      <c r="G28" s="120"/>
      <c r="H28" s="57">
        <v>2020</v>
      </c>
      <c r="I28" s="4">
        <v>2021</v>
      </c>
      <c r="L28" s="11"/>
    </row>
    <row r="29" spans="1:17" ht="14.25" thickBot="1" x14ac:dyDescent="0.25">
      <c r="A29" s="114"/>
      <c r="B29" s="5" t="s">
        <v>51</v>
      </c>
      <c r="C29" s="7" t="s">
        <v>59</v>
      </c>
      <c r="D29" s="5" t="s">
        <v>60</v>
      </c>
      <c r="E29" s="5" t="s">
        <v>51</v>
      </c>
      <c r="F29" s="7" t="s">
        <v>59</v>
      </c>
      <c r="G29" s="5" t="s">
        <v>60</v>
      </c>
      <c r="H29" s="6" t="s">
        <v>61</v>
      </c>
      <c r="I29" s="7" t="s">
        <v>61</v>
      </c>
      <c r="L29" s="11"/>
    </row>
    <row r="30" spans="1:17" ht="14.25" thickTop="1" x14ac:dyDescent="0.25">
      <c r="A30" s="39"/>
      <c r="B30" s="83"/>
      <c r="C30" s="92"/>
      <c r="D30" s="91"/>
      <c r="E30" s="81"/>
      <c r="F30" s="81"/>
      <c r="G30" s="81"/>
      <c r="H30" s="13"/>
      <c r="I30" s="102"/>
      <c r="L30" s="11"/>
    </row>
    <row r="31" spans="1:17" ht="27" x14ac:dyDescent="0.2">
      <c r="A31" s="38" t="s">
        <v>35</v>
      </c>
      <c r="B31" s="71">
        <v>302463</v>
      </c>
      <c r="C31" s="71">
        <v>327034</v>
      </c>
      <c r="D31" s="54">
        <v>343806</v>
      </c>
      <c r="E31" s="58">
        <v>345714</v>
      </c>
      <c r="F31" s="58">
        <v>319192</v>
      </c>
      <c r="G31" s="58">
        <v>281633</v>
      </c>
      <c r="H31" s="44">
        <v>3474744</v>
      </c>
      <c r="I31" s="103">
        <v>3177818</v>
      </c>
      <c r="K31" s="10"/>
      <c r="L31" s="10"/>
      <c r="M31" s="10"/>
    </row>
    <row r="32" spans="1:17" ht="27" x14ac:dyDescent="0.2">
      <c r="A32" s="38" t="s">
        <v>36</v>
      </c>
      <c r="B32" s="71">
        <v>138473</v>
      </c>
      <c r="C32" s="71">
        <v>110834</v>
      </c>
      <c r="D32" s="54">
        <v>148175</v>
      </c>
      <c r="E32" s="58">
        <v>183673</v>
      </c>
      <c r="F32" s="58">
        <v>235384</v>
      </c>
      <c r="G32" s="58">
        <v>124927</v>
      </c>
      <c r="H32" s="44">
        <v>1484925</v>
      </c>
      <c r="I32" s="103">
        <v>1473885</v>
      </c>
      <c r="K32" s="10"/>
      <c r="L32" s="10"/>
    </row>
    <row r="33" spans="1:15" ht="27" x14ac:dyDescent="0.2">
      <c r="A33" s="38" t="s">
        <v>37</v>
      </c>
      <c r="B33" s="83">
        <v>163</v>
      </c>
      <c r="C33" s="90">
        <v>209</v>
      </c>
      <c r="D33" s="91">
        <v>262</v>
      </c>
      <c r="E33" s="81">
        <v>45</v>
      </c>
      <c r="F33" s="81">
        <v>48</v>
      </c>
      <c r="G33" s="81">
        <v>484</v>
      </c>
      <c r="H33" s="44">
        <v>1825</v>
      </c>
      <c r="I33" s="103">
        <v>2372</v>
      </c>
      <c r="K33" s="10"/>
      <c r="L33" s="10"/>
      <c r="M33" s="10"/>
      <c r="O33" s="10"/>
    </row>
    <row r="34" spans="1:15" ht="27" x14ac:dyDescent="0.2">
      <c r="A34" s="38" t="s">
        <v>38</v>
      </c>
      <c r="B34" s="83">
        <v>136</v>
      </c>
      <c r="C34" s="90">
        <v>190</v>
      </c>
      <c r="D34" s="91">
        <v>164</v>
      </c>
      <c r="E34" s="81">
        <v>132</v>
      </c>
      <c r="F34" s="81">
        <v>136</v>
      </c>
      <c r="G34" s="81">
        <v>189</v>
      </c>
      <c r="H34" s="44">
        <v>1137</v>
      </c>
      <c r="I34" s="103">
        <v>1312</v>
      </c>
      <c r="K34" s="10"/>
      <c r="L34" s="10"/>
    </row>
    <row r="35" spans="1:15" ht="27" x14ac:dyDescent="0.2">
      <c r="A35" s="38" t="s">
        <v>39</v>
      </c>
      <c r="B35" s="83">
        <v>63</v>
      </c>
      <c r="C35" s="90">
        <v>37</v>
      </c>
      <c r="D35" s="91">
        <v>41</v>
      </c>
      <c r="E35" s="81">
        <v>44</v>
      </c>
      <c r="F35" s="81">
        <v>46</v>
      </c>
      <c r="G35" s="81">
        <v>36</v>
      </c>
      <c r="H35" s="46">
        <v>461</v>
      </c>
      <c r="I35" s="104">
        <v>448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C20:C21"/>
    <mergeCell ref="F20:F21"/>
    <mergeCell ref="C15:C16"/>
    <mergeCell ref="F15:F16"/>
    <mergeCell ref="D15:D16"/>
    <mergeCell ref="C10:C11"/>
    <mergeCell ref="F10:F11"/>
    <mergeCell ref="A1:I1"/>
    <mergeCell ref="A2:I2"/>
    <mergeCell ref="A4:A5"/>
    <mergeCell ref="H10:H11"/>
    <mergeCell ref="I10:I11"/>
    <mergeCell ref="B10:B11"/>
    <mergeCell ref="B4:D4"/>
    <mergeCell ref="E4:G4"/>
    <mergeCell ref="E10:E11"/>
    <mergeCell ref="D10:D11"/>
    <mergeCell ref="G10:G11"/>
    <mergeCell ref="G15:G16"/>
    <mergeCell ref="D20:D21"/>
    <mergeCell ref="G20:G2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E15:E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zoomScaleNormal="100" workbookViewId="0">
      <selection activeCell="AA27" sqref="AA27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42" width="9.140625" style="1"/>
    <col min="43" max="43" width="9.42578125" style="1" bestFit="1" customWidth="1"/>
    <col min="44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4" ht="12" customHeight="1" x14ac:dyDescent="0.2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44" ht="12.75" x14ac:dyDescent="0.2">
      <c r="A2" s="143" t="s">
        <v>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44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4" ht="12" customHeight="1" x14ac:dyDescent="0.25">
      <c r="A4" s="113" t="s">
        <v>10</v>
      </c>
      <c r="B4" s="118">
        <v>2020</v>
      </c>
      <c r="C4" s="119"/>
      <c r="D4" s="120"/>
      <c r="E4" s="118">
        <v>2021</v>
      </c>
      <c r="F4" s="119"/>
      <c r="G4" s="120"/>
      <c r="H4" s="78">
        <v>2020</v>
      </c>
      <c r="I4" s="4">
        <v>2021</v>
      </c>
      <c r="J4" s="140" t="s">
        <v>11</v>
      </c>
      <c r="K4" s="21"/>
      <c r="L4" s="21"/>
      <c r="AQ4" s="1">
        <f>G7/F7*100</f>
        <v>80.571428571428569</v>
      </c>
    </row>
    <row r="5" spans="1:44" ht="24" customHeight="1" thickBot="1" x14ac:dyDescent="0.25">
      <c r="A5" s="114"/>
      <c r="B5" s="5" t="s">
        <v>51</v>
      </c>
      <c r="C5" s="7" t="s">
        <v>59</v>
      </c>
      <c r="D5" s="5" t="s">
        <v>60</v>
      </c>
      <c r="E5" s="5" t="s">
        <v>51</v>
      </c>
      <c r="F5" s="6" t="s">
        <v>59</v>
      </c>
      <c r="G5" s="5" t="s">
        <v>60</v>
      </c>
      <c r="H5" s="6" t="s">
        <v>61</v>
      </c>
      <c r="I5" s="6" t="s">
        <v>61</v>
      </c>
      <c r="J5" s="141"/>
      <c r="K5" s="21"/>
      <c r="L5" s="21"/>
      <c r="AQ5" s="1">
        <v>100</v>
      </c>
    </row>
    <row r="6" spans="1:44" ht="14.25" thickTop="1" x14ac:dyDescent="0.25">
      <c r="A6" s="37"/>
      <c r="B6" s="59"/>
      <c r="C6" s="93"/>
      <c r="D6" s="52"/>
      <c r="E6" s="55"/>
      <c r="F6" s="55"/>
      <c r="G6" s="55"/>
      <c r="H6" s="72"/>
      <c r="I6" s="73"/>
      <c r="J6" s="49"/>
      <c r="P6" s="22"/>
      <c r="Q6" s="22"/>
      <c r="AQ6" s="108">
        <f>AQ5-AQ4</f>
        <v>19.428571428571431</v>
      </c>
    </row>
    <row r="7" spans="1:44" s="22" customFormat="1" ht="13.5" x14ac:dyDescent="0.25">
      <c r="A7" s="62" t="s">
        <v>12</v>
      </c>
      <c r="B7" s="59">
        <v>337</v>
      </c>
      <c r="C7" s="59">
        <v>360</v>
      </c>
      <c r="D7" s="52">
        <v>354</v>
      </c>
      <c r="E7" s="55">
        <v>334</v>
      </c>
      <c r="F7" s="55">
        <v>350</v>
      </c>
      <c r="G7" s="55">
        <v>282</v>
      </c>
      <c r="H7" s="47">
        <v>3963</v>
      </c>
      <c r="I7" s="74">
        <v>3647</v>
      </c>
      <c r="J7" s="63" t="s">
        <v>22</v>
      </c>
      <c r="W7" s="79"/>
      <c r="AP7" s="77"/>
    </row>
    <row r="8" spans="1:44" s="22" customFormat="1" ht="13.5" x14ac:dyDescent="0.25">
      <c r="A8" s="62" t="s">
        <v>21</v>
      </c>
      <c r="B8" s="59" t="s">
        <v>43</v>
      </c>
      <c r="C8" s="59">
        <v>8</v>
      </c>
      <c r="D8" s="52">
        <v>1</v>
      </c>
      <c r="E8" s="55" t="s">
        <v>43</v>
      </c>
      <c r="F8" s="89" t="s">
        <v>43</v>
      </c>
      <c r="G8" s="89" t="s">
        <v>43</v>
      </c>
      <c r="H8" s="47">
        <v>32</v>
      </c>
      <c r="I8" s="74">
        <v>2</v>
      </c>
      <c r="J8" s="63" t="s">
        <v>25</v>
      </c>
    </row>
    <row r="9" spans="1:44" s="22" customFormat="1" ht="13.5" x14ac:dyDescent="0.25">
      <c r="A9" s="62" t="s">
        <v>13</v>
      </c>
      <c r="B9" s="59">
        <v>9</v>
      </c>
      <c r="C9" s="59">
        <v>10</v>
      </c>
      <c r="D9" s="52">
        <v>10</v>
      </c>
      <c r="E9" s="55">
        <v>13</v>
      </c>
      <c r="F9" s="55">
        <v>16</v>
      </c>
      <c r="G9" s="55">
        <v>12</v>
      </c>
      <c r="H9" s="48">
        <v>95</v>
      </c>
      <c r="I9" s="75">
        <v>89</v>
      </c>
      <c r="J9" s="65" t="s">
        <v>23</v>
      </c>
    </row>
    <row r="10" spans="1:44" s="22" customFormat="1" ht="15" customHeight="1" x14ac:dyDescent="0.25">
      <c r="A10" s="62" t="s">
        <v>44</v>
      </c>
      <c r="B10" s="59">
        <v>247</v>
      </c>
      <c r="C10" s="59">
        <v>248</v>
      </c>
      <c r="D10" s="52">
        <v>247</v>
      </c>
      <c r="E10" s="55">
        <v>272</v>
      </c>
      <c r="F10" s="55">
        <v>265</v>
      </c>
      <c r="G10" s="55">
        <v>267</v>
      </c>
      <c r="H10" s="74">
        <v>2678</v>
      </c>
      <c r="I10" s="74">
        <v>2839</v>
      </c>
      <c r="J10" s="66" t="s">
        <v>45</v>
      </c>
      <c r="W10" s="77"/>
      <c r="AG10" s="79"/>
      <c r="AO10" s="77"/>
      <c r="AP10" s="77"/>
      <c r="AQ10" s="22">
        <f>G18/F18*100</f>
        <v>57.894736842105267</v>
      </c>
    </row>
    <row r="11" spans="1:44" s="22" customFormat="1" ht="15" customHeight="1" x14ac:dyDescent="0.25">
      <c r="A11" s="62" t="s">
        <v>46</v>
      </c>
      <c r="B11" s="59">
        <v>248</v>
      </c>
      <c r="C11" s="59">
        <v>247</v>
      </c>
      <c r="D11" s="52">
        <v>240</v>
      </c>
      <c r="E11" s="55">
        <v>265</v>
      </c>
      <c r="F11" s="55" t="s">
        <v>66</v>
      </c>
      <c r="G11" s="55">
        <v>266</v>
      </c>
      <c r="H11" s="74">
        <v>2672</v>
      </c>
      <c r="I11" s="74">
        <v>2855</v>
      </c>
      <c r="J11" s="66" t="s">
        <v>47</v>
      </c>
      <c r="AO11" s="77">
        <f>I7/H7*100</f>
        <v>92.02624274539491</v>
      </c>
      <c r="AQ11" s="22">
        <v>100</v>
      </c>
    </row>
    <row r="12" spans="1:44" s="22" customFormat="1" ht="27" x14ac:dyDescent="0.25">
      <c r="A12" s="60" t="s">
        <v>14</v>
      </c>
      <c r="B12" s="59">
        <v>327</v>
      </c>
      <c r="C12" s="59" t="s">
        <v>62</v>
      </c>
      <c r="D12" s="52" t="s">
        <v>63</v>
      </c>
      <c r="E12" s="55">
        <v>328</v>
      </c>
      <c r="F12" s="55" t="s">
        <v>67</v>
      </c>
      <c r="G12" s="55">
        <v>271</v>
      </c>
      <c r="H12" s="74">
        <v>3906</v>
      </c>
      <c r="I12" s="74">
        <v>3544</v>
      </c>
      <c r="J12" s="61" t="s">
        <v>40</v>
      </c>
      <c r="W12" s="22" t="s">
        <v>41</v>
      </c>
      <c r="AM12" s="79"/>
      <c r="AN12" s="79"/>
      <c r="AO12" s="77"/>
      <c r="AP12" s="77"/>
      <c r="AQ12" s="110">
        <f>AQ11-AQ10</f>
        <v>42.105263157894733</v>
      </c>
    </row>
    <row r="13" spans="1:44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4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O14" s="10"/>
      <c r="AP14" s="10"/>
      <c r="AQ14" s="10"/>
    </row>
    <row r="15" spans="1:44" ht="12" customHeight="1" x14ac:dyDescent="0.25">
      <c r="A15" s="138" t="s">
        <v>15</v>
      </c>
      <c r="B15" s="118">
        <v>2020</v>
      </c>
      <c r="C15" s="119"/>
      <c r="D15" s="120"/>
      <c r="E15" s="118">
        <v>2021</v>
      </c>
      <c r="F15" s="119"/>
      <c r="G15" s="120"/>
      <c r="H15" s="78">
        <v>2020</v>
      </c>
      <c r="I15" s="4">
        <v>2021</v>
      </c>
      <c r="J15" s="140" t="s">
        <v>16</v>
      </c>
      <c r="K15" s="21"/>
      <c r="L15" s="21"/>
      <c r="AC15" s="11"/>
    </row>
    <row r="16" spans="1:44" ht="24" customHeight="1" thickBot="1" x14ac:dyDescent="0.25">
      <c r="A16" s="139"/>
      <c r="B16" s="5" t="s">
        <v>51</v>
      </c>
      <c r="C16" s="7" t="s">
        <v>59</v>
      </c>
      <c r="D16" s="5" t="s">
        <v>60</v>
      </c>
      <c r="E16" s="5" t="s">
        <v>51</v>
      </c>
      <c r="F16" s="7" t="s">
        <v>59</v>
      </c>
      <c r="G16" s="5" t="s">
        <v>60</v>
      </c>
      <c r="H16" s="6" t="s">
        <v>61</v>
      </c>
      <c r="I16" s="6" t="s">
        <v>61</v>
      </c>
      <c r="J16" s="141"/>
      <c r="K16" s="21"/>
      <c r="L16" s="21"/>
      <c r="AO16" s="10"/>
      <c r="AP16" s="1">
        <f>G7/F7*100</f>
        <v>80.571428571428569</v>
      </c>
      <c r="AR16" s="10"/>
    </row>
    <row r="17" spans="1:44" ht="14.25" thickTop="1" x14ac:dyDescent="0.25">
      <c r="A17" s="37"/>
      <c r="B17" s="59"/>
      <c r="C17" s="93"/>
      <c r="D17" s="52"/>
      <c r="E17" s="59"/>
      <c r="F17" s="93"/>
      <c r="G17" s="52"/>
      <c r="H17" s="50"/>
      <c r="I17" s="73"/>
      <c r="J17" s="8"/>
      <c r="AK17" s="11"/>
      <c r="AO17" s="10"/>
      <c r="AP17" s="10">
        <f>AP16-100</f>
        <v>-19.428571428571431</v>
      </c>
    </row>
    <row r="18" spans="1:44" s="22" customFormat="1" ht="13.5" x14ac:dyDescent="0.2">
      <c r="A18" s="62" t="s">
        <v>12</v>
      </c>
      <c r="B18" s="59">
        <v>138</v>
      </c>
      <c r="C18" s="59">
        <v>142</v>
      </c>
      <c r="D18" s="52">
        <v>153</v>
      </c>
      <c r="E18" s="55">
        <v>135</v>
      </c>
      <c r="F18" s="55">
        <v>133</v>
      </c>
      <c r="G18" s="55">
        <v>77</v>
      </c>
      <c r="H18" s="43">
        <v>1735</v>
      </c>
      <c r="I18" s="99">
        <v>1375</v>
      </c>
      <c r="J18" s="63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7"/>
    </row>
    <row r="19" spans="1:44" s="22" customFormat="1" ht="13.5" x14ac:dyDescent="0.2">
      <c r="A19" s="62" t="s">
        <v>44</v>
      </c>
      <c r="B19" s="59" t="s">
        <v>54</v>
      </c>
      <c r="C19" s="59">
        <v>17</v>
      </c>
      <c r="D19" s="52">
        <v>21</v>
      </c>
      <c r="E19" s="55">
        <v>14</v>
      </c>
      <c r="F19" s="55">
        <v>11</v>
      </c>
      <c r="G19" s="55">
        <v>9</v>
      </c>
      <c r="H19" s="75">
        <v>154</v>
      </c>
      <c r="I19" s="75">
        <v>189</v>
      </c>
      <c r="J19" s="64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7"/>
      <c r="AP19" s="77"/>
      <c r="AQ19" s="77"/>
    </row>
    <row r="20" spans="1:44" s="22" customFormat="1" ht="13.5" x14ac:dyDescent="0.2">
      <c r="A20" s="62" t="s">
        <v>46</v>
      </c>
      <c r="B20" s="59" t="s">
        <v>52</v>
      </c>
      <c r="C20" s="59">
        <v>21</v>
      </c>
      <c r="D20" s="52">
        <v>25</v>
      </c>
      <c r="E20" s="55">
        <v>11</v>
      </c>
      <c r="F20" s="55">
        <v>9</v>
      </c>
      <c r="G20" s="55">
        <v>7</v>
      </c>
      <c r="H20" s="75">
        <v>168</v>
      </c>
      <c r="I20" s="75">
        <v>172</v>
      </c>
      <c r="J20" s="64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5"/>
    </row>
    <row r="21" spans="1:44" s="22" customFormat="1" ht="27" x14ac:dyDescent="0.2">
      <c r="A21" s="60" t="s">
        <v>14</v>
      </c>
      <c r="B21" s="59" t="s">
        <v>55</v>
      </c>
      <c r="C21" s="59" t="s">
        <v>64</v>
      </c>
      <c r="D21" s="52">
        <v>149</v>
      </c>
      <c r="E21" s="55">
        <v>138</v>
      </c>
      <c r="F21" s="55">
        <v>135</v>
      </c>
      <c r="G21" s="55">
        <v>79</v>
      </c>
      <c r="H21" s="74">
        <v>1721</v>
      </c>
      <c r="I21" s="74">
        <v>1392</v>
      </c>
      <c r="J21" s="61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77"/>
      <c r="AP21" s="77"/>
      <c r="AR21" s="77">
        <f>AP17-AP25</f>
        <v>22.676691729323302</v>
      </c>
    </row>
    <row r="22" spans="1:44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4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  <c r="AP23" s="1">
        <f>G18/F18*100</f>
        <v>57.894736842105267</v>
      </c>
    </row>
    <row r="24" spans="1:44" ht="12" customHeight="1" x14ac:dyDescent="0.25">
      <c r="A24" s="113" t="s">
        <v>17</v>
      </c>
      <c r="B24" s="118">
        <v>2020</v>
      </c>
      <c r="C24" s="119"/>
      <c r="D24" s="120"/>
      <c r="E24" s="118">
        <v>2021</v>
      </c>
      <c r="F24" s="119"/>
      <c r="G24" s="120"/>
      <c r="H24" s="78">
        <v>2020</v>
      </c>
      <c r="I24" s="4">
        <v>2021</v>
      </c>
      <c r="J24" s="140" t="s">
        <v>18</v>
      </c>
      <c r="K24" s="21"/>
      <c r="L24" s="21"/>
      <c r="AO24" s="10"/>
    </row>
    <row r="25" spans="1:44" ht="24" customHeight="1" thickBot="1" x14ac:dyDescent="0.25">
      <c r="A25" s="114"/>
      <c r="B25" s="5" t="s">
        <v>51</v>
      </c>
      <c r="C25" s="7" t="s">
        <v>59</v>
      </c>
      <c r="D25" s="5" t="s">
        <v>60</v>
      </c>
      <c r="E25" s="5" t="s">
        <v>51</v>
      </c>
      <c r="F25" s="7" t="s">
        <v>59</v>
      </c>
      <c r="G25" s="5" t="s">
        <v>60</v>
      </c>
      <c r="H25" s="6" t="s">
        <v>61</v>
      </c>
      <c r="I25" s="6" t="s">
        <v>61</v>
      </c>
      <c r="J25" s="141"/>
      <c r="K25" s="21"/>
      <c r="L25" s="21"/>
      <c r="AD25" s="11"/>
      <c r="AK25" s="11"/>
      <c r="AO25" s="10"/>
      <c r="AP25" s="10">
        <f>AP23-100</f>
        <v>-42.105263157894733</v>
      </c>
    </row>
    <row r="26" spans="1:44" ht="14.25" thickTop="1" x14ac:dyDescent="0.25">
      <c r="A26" s="37"/>
      <c r="B26" s="59"/>
      <c r="C26" s="93"/>
      <c r="D26" s="52"/>
      <c r="E26" s="55"/>
      <c r="F26" s="55"/>
      <c r="G26" s="55"/>
      <c r="H26" s="73"/>
      <c r="I26" s="73"/>
      <c r="J26" s="8"/>
    </row>
    <row r="27" spans="1:44" s="22" customFormat="1" ht="13.5" x14ac:dyDescent="0.25">
      <c r="A27" s="62" t="s">
        <v>12</v>
      </c>
      <c r="B27" s="59">
        <v>65</v>
      </c>
      <c r="C27" s="59">
        <v>69</v>
      </c>
      <c r="D27" s="52">
        <v>70</v>
      </c>
      <c r="E27" s="55">
        <v>78</v>
      </c>
      <c r="F27" s="55">
        <v>84</v>
      </c>
      <c r="G27" s="55">
        <v>79</v>
      </c>
      <c r="H27" s="45">
        <v>705</v>
      </c>
      <c r="I27" s="87">
        <v>876</v>
      </c>
      <c r="J27" s="63" t="s">
        <v>22</v>
      </c>
    </row>
    <row r="28" spans="1:44" s="22" customFormat="1" ht="13.5" x14ac:dyDescent="0.25">
      <c r="A28" s="62" t="s">
        <v>21</v>
      </c>
      <c r="B28" s="59" t="s">
        <v>43</v>
      </c>
      <c r="C28" s="94" t="s">
        <v>43</v>
      </c>
      <c r="D28" s="88" t="s">
        <v>43</v>
      </c>
      <c r="E28" s="55" t="s">
        <v>43</v>
      </c>
      <c r="F28" s="89" t="s">
        <v>43</v>
      </c>
      <c r="G28" s="89">
        <v>2</v>
      </c>
      <c r="H28" s="45">
        <v>29</v>
      </c>
      <c r="I28" s="87">
        <v>12</v>
      </c>
      <c r="J28" s="63" t="s">
        <v>25</v>
      </c>
      <c r="AI28" s="79"/>
      <c r="AP28" s="79"/>
    </row>
    <row r="29" spans="1:44" s="22" customFormat="1" ht="13.5" x14ac:dyDescent="0.25">
      <c r="A29" s="62" t="s">
        <v>13</v>
      </c>
      <c r="B29" s="59">
        <v>25</v>
      </c>
      <c r="C29" s="59">
        <v>35</v>
      </c>
      <c r="D29" s="52">
        <v>38</v>
      </c>
      <c r="E29" s="55">
        <v>31</v>
      </c>
      <c r="F29" s="55">
        <v>35</v>
      </c>
      <c r="G29" s="55">
        <v>40</v>
      </c>
      <c r="H29" s="87">
        <v>332</v>
      </c>
      <c r="I29" s="87">
        <v>396</v>
      </c>
      <c r="J29" s="65" t="s">
        <v>23</v>
      </c>
    </row>
    <row r="30" spans="1:44" s="22" customFormat="1" ht="13.5" x14ac:dyDescent="0.25">
      <c r="A30" s="62" t="s">
        <v>44</v>
      </c>
      <c r="B30" s="59">
        <v>17</v>
      </c>
      <c r="C30" s="59">
        <v>17</v>
      </c>
      <c r="D30" s="52">
        <v>16</v>
      </c>
      <c r="E30" s="55">
        <v>1</v>
      </c>
      <c r="F30" s="55">
        <v>1</v>
      </c>
      <c r="G30" s="55">
        <v>12</v>
      </c>
      <c r="H30" s="45">
        <v>167</v>
      </c>
      <c r="I30" s="87">
        <v>35</v>
      </c>
      <c r="J30" s="64" t="s">
        <v>45</v>
      </c>
    </row>
    <row r="31" spans="1:44" s="22" customFormat="1" ht="13.5" x14ac:dyDescent="0.25">
      <c r="A31" s="62" t="s">
        <v>46</v>
      </c>
      <c r="B31" s="59" t="s">
        <v>52</v>
      </c>
      <c r="C31" s="59">
        <v>16</v>
      </c>
      <c r="D31" s="52">
        <v>3</v>
      </c>
      <c r="E31" s="55">
        <v>1</v>
      </c>
      <c r="F31" s="55">
        <v>12</v>
      </c>
      <c r="G31" s="55">
        <v>13</v>
      </c>
      <c r="H31" s="45">
        <v>148</v>
      </c>
      <c r="I31" s="87">
        <v>47</v>
      </c>
      <c r="J31" s="66" t="s">
        <v>47</v>
      </c>
      <c r="AH31" s="32"/>
      <c r="AO31" s="22">
        <f>I27+I28-I29+I30-I31</f>
        <v>480</v>
      </c>
    </row>
    <row r="32" spans="1:44" s="22" customFormat="1" ht="27" x14ac:dyDescent="0.25">
      <c r="A32" s="60" t="s">
        <v>14</v>
      </c>
      <c r="B32" s="59" t="s">
        <v>53</v>
      </c>
      <c r="C32" s="59">
        <v>35</v>
      </c>
      <c r="D32" s="52">
        <v>45</v>
      </c>
      <c r="E32" s="55">
        <v>47</v>
      </c>
      <c r="F32" s="55">
        <v>38</v>
      </c>
      <c r="G32" s="55">
        <v>40</v>
      </c>
      <c r="H32" s="75">
        <v>421</v>
      </c>
      <c r="I32" s="75">
        <v>480</v>
      </c>
      <c r="J32" s="61" t="s">
        <v>24</v>
      </c>
      <c r="AO32" s="77"/>
    </row>
    <row r="33" spans="1:42" s="22" customFormat="1" ht="6" customHeight="1" x14ac:dyDescent="0.25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79"/>
    </row>
    <row r="34" spans="1:42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42" ht="12" customHeight="1" x14ac:dyDescent="0.25">
      <c r="A35" s="138" t="s">
        <v>19</v>
      </c>
      <c r="B35" s="118">
        <v>2020</v>
      </c>
      <c r="C35" s="119"/>
      <c r="D35" s="120"/>
      <c r="E35" s="118">
        <v>2021</v>
      </c>
      <c r="F35" s="119"/>
      <c r="G35" s="120"/>
      <c r="H35" s="78">
        <v>2020</v>
      </c>
      <c r="I35" s="4">
        <v>2021</v>
      </c>
      <c r="J35" s="140" t="s">
        <v>20</v>
      </c>
      <c r="K35" s="21"/>
      <c r="L35" s="21"/>
    </row>
    <row r="36" spans="1:42" ht="24" customHeight="1" thickBot="1" x14ac:dyDescent="0.25">
      <c r="A36" s="139"/>
      <c r="B36" s="5" t="s">
        <v>51</v>
      </c>
      <c r="C36" s="7" t="s">
        <v>59</v>
      </c>
      <c r="D36" s="5" t="s">
        <v>60</v>
      </c>
      <c r="E36" s="5" t="s">
        <v>51</v>
      </c>
      <c r="F36" s="7" t="s">
        <v>59</v>
      </c>
      <c r="G36" s="5" t="s">
        <v>60</v>
      </c>
      <c r="H36" s="6" t="s">
        <v>61</v>
      </c>
      <c r="I36" s="6" t="s">
        <v>61</v>
      </c>
      <c r="J36" s="141"/>
      <c r="K36" s="21"/>
      <c r="L36" s="21"/>
      <c r="AH36" s="11"/>
    </row>
    <row r="37" spans="1:42" ht="14.25" thickTop="1" x14ac:dyDescent="0.25">
      <c r="A37" s="69"/>
      <c r="B37" s="59"/>
      <c r="C37" s="93"/>
      <c r="D37" s="52"/>
      <c r="E37" s="59"/>
      <c r="F37" s="93"/>
      <c r="G37" s="52"/>
      <c r="H37" s="50"/>
      <c r="I37" s="107"/>
      <c r="J37" s="70"/>
      <c r="AP37" s="10"/>
    </row>
    <row r="38" spans="1:42" s="22" customFormat="1" ht="13.5" x14ac:dyDescent="0.25">
      <c r="A38" s="62" t="s">
        <v>21</v>
      </c>
      <c r="B38" s="59">
        <v>105</v>
      </c>
      <c r="C38" s="59">
        <v>99</v>
      </c>
      <c r="D38" s="52">
        <v>101</v>
      </c>
      <c r="E38" s="59">
        <v>122</v>
      </c>
      <c r="F38" s="59">
        <v>129</v>
      </c>
      <c r="G38" s="52">
        <v>143</v>
      </c>
      <c r="H38" s="95">
        <v>1375</v>
      </c>
      <c r="I38" s="74">
        <v>1417</v>
      </c>
      <c r="J38" s="64" t="s">
        <v>25</v>
      </c>
      <c r="AM38" s="79"/>
      <c r="AO38" s="77"/>
      <c r="AP38" s="77">
        <f>I38+I39-I40</f>
        <v>1349</v>
      </c>
    </row>
    <row r="39" spans="1:42" s="22" customFormat="1" ht="13.5" x14ac:dyDescent="0.2">
      <c r="A39" s="62" t="s">
        <v>44</v>
      </c>
      <c r="B39" s="59" t="s">
        <v>57</v>
      </c>
      <c r="C39" s="59">
        <v>49</v>
      </c>
      <c r="D39" s="52">
        <v>42</v>
      </c>
      <c r="E39" s="59">
        <v>141</v>
      </c>
      <c r="F39" s="59">
        <v>144</v>
      </c>
      <c r="G39" s="52">
        <v>154</v>
      </c>
      <c r="H39" s="36">
        <v>374</v>
      </c>
      <c r="I39" s="74">
        <v>1344</v>
      </c>
      <c r="J39" s="64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  <c r="AO39" s="77"/>
      <c r="AP39" s="22">
        <f>G38+G39-G40</f>
        <v>126</v>
      </c>
    </row>
    <row r="40" spans="1:42" s="22" customFormat="1" ht="13.5" x14ac:dyDescent="0.2">
      <c r="A40" s="84" t="s">
        <v>46</v>
      </c>
      <c r="B40" s="59" t="s">
        <v>58</v>
      </c>
      <c r="C40" s="59">
        <v>42</v>
      </c>
      <c r="D40" s="52">
        <v>46</v>
      </c>
      <c r="E40" s="59">
        <v>144</v>
      </c>
      <c r="F40" s="59">
        <v>154</v>
      </c>
      <c r="G40" s="52">
        <v>171</v>
      </c>
      <c r="H40" s="36">
        <v>400</v>
      </c>
      <c r="I40" s="74">
        <v>1412</v>
      </c>
      <c r="J40" s="67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2" s="22" customFormat="1" ht="27" x14ac:dyDescent="0.2">
      <c r="A41" s="60" t="s">
        <v>14</v>
      </c>
      <c r="B41" s="59" t="s">
        <v>56</v>
      </c>
      <c r="C41" s="59" t="s">
        <v>65</v>
      </c>
      <c r="D41" s="52">
        <v>97</v>
      </c>
      <c r="E41" s="59">
        <v>119</v>
      </c>
      <c r="F41" s="59">
        <v>119</v>
      </c>
      <c r="G41" s="52">
        <v>126</v>
      </c>
      <c r="H41" s="51">
        <v>1349</v>
      </c>
      <c r="I41" s="74">
        <v>1349</v>
      </c>
      <c r="J41" s="68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O41" s="77"/>
    </row>
    <row r="42" spans="1:42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42" ht="13.5" x14ac:dyDescent="0.25">
      <c r="A43" s="136" t="s">
        <v>50</v>
      </c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42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42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42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42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42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9">
    <mergeCell ref="A1:J1"/>
    <mergeCell ref="A2:J2"/>
    <mergeCell ref="A4:A5"/>
    <mergeCell ref="J4:J5"/>
    <mergeCell ref="B4:D4"/>
    <mergeCell ref="E4:G4"/>
    <mergeCell ref="A43:J43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2021-12-23T13:34:48Z</dcterms:modified>
</cp:coreProperties>
</file>