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55" yWindow="65521" windowWidth="8370" windowHeight="13065" activeTab="0"/>
  </bookViews>
  <sheets>
    <sheet name="FederacijaObjava" sheetId="1" r:id="rId1"/>
    <sheet name="Kantoni" sheetId="2" r:id="rId2"/>
    <sheet name="KantoniObjava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<sst xmlns="http://schemas.openxmlformats.org/spreadsheetml/2006/main" count="512" uniqueCount="88">
  <si>
    <t>Tramvaji</t>
  </si>
  <si>
    <t>Autobusi</t>
  </si>
  <si>
    <t>Trolejbusi</t>
  </si>
  <si>
    <t>CESTOVNI PRIJEVOZ ROBE</t>
  </si>
  <si>
    <t>ROAD FREIGHT TRANSPORT</t>
  </si>
  <si>
    <t>CESTOVNI PRIJEVOZ PUTNIKA</t>
  </si>
  <si>
    <t>ROAD PASSENGER TRANSPORT</t>
  </si>
  <si>
    <t>GRADSKO - PRIGRADSKI PRIJEVOZ</t>
  </si>
  <si>
    <t>URBAN - SUBURBAN TRANSPORT</t>
  </si>
  <si>
    <t>Buses</t>
  </si>
  <si>
    <t>UNSKO - SANSKI KANTON</t>
  </si>
  <si>
    <t xml:space="preserve">CESTOVNI I GRADSKO - PRIGRADSKI PRIJEVOZ </t>
  </si>
  <si>
    <t>Pređeni kilometri vozila u hilj./tis.</t>
  </si>
  <si>
    <t>Prevezeno tona robe u hilj./tis.</t>
  </si>
  <si>
    <t>Tonski kilometri u hilj./tis.</t>
  </si>
  <si>
    <t>Prevezeni putnici u hilj./tis.</t>
  </si>
  <si>
    <t>Putnički kilometri u hilj./tis.</t>
  </si>
  <si>
    <t>Pređeni kilometri ukupno</t>
  </si>
  <si>
    <t>u hilj./tis.</t>
  </si>
  <si>
    <t>KANTON POSAVSKI</t>
  </si>
  <si>
    <t>TERETNI SAOBRAĆAJ / PROMET</t>
  </si>
  <si>
    <t>PUTNIČKI SAOBRAĆAJ / PROMET</t>
  </si>
  <si>
    <t>TUZLANSKI KANTON</t>
  </si>
  <si>
    <t>GRADSKO - PRIGRADSKI SAOBRAĆAJ /PROMET</t>
  </si>
  <si>
    <t xml:space="preserve">ZENIČKO - DOBOJSKI KANTON </t>
  </si>
  <si>
    <t xml:space="preserve"> PUTNIČKI SAOBRAĆAJ / PROMET</t>
  </si>
  <si>
    <t>BOSANSKO - PODRINJSKI KANTON</t>
  </si>
  <si>
    <t>SREDNJOBOSANSKI KANTON</t>
  </si>
  <si>
    <t>HERCEGOVAČKO - NERETVANSKI KANTON</t>
  </si>
  <si>
    <t>ZAPADNO-HERCEGOVAČKI KANTON</t>
  </si>
  <si>
    <t>KANTON SARAJEVO</t>
  </si>
  <si>
    <t xml:space="preserve"> </t>
  </si>
  <si>
    <t xml:space="preserve">Pređeni kilometri ukupno </t>
  </si>
  <si>
    <t>Prevezeni putnici, u hilj. / tis.</t>
  </si>
  <si>
    <t>KANTON 10</t>
  </si>
  <si>
    <t>FEDERACIJA BIH UKUPNO ZA KONTROLU:</t>
  </si>
  <si>
    <t>tromjesečje</t>
  </si>
  <si>
    <t>godine</t>
  </si>
  <si>
    <t>PRIJEVOZ  I VEZE</t>
  </si>
  <si>
    <t>PRIJEVOZ I VEZE</t>
  </si>
  <si>
    <t>Note: Preliminary data</t>
  </si>
  <si>
    <t>Napomena: Prethodni podaci</t>
  </si>
  <si>
    <r>
      <t xml:space="preserve">Indeks
</t>
    </r>
    <r>
      <rPr>
        <u val="single"/>
        <sz val="10"/>
        <rFont val="Arial"/>
        <family val="2"/>
      </rPr>
      <t xml:space="preserve">X-XII 2008 
</t>
    </r>
    <r>
      <rPr>
        <sz val="10"/>
        <rFont val="Arial"/>
        <family val="2"/>
      </rPr>
      <t>VI-IX</t>
    </r>
    <r>
      <rPr>
        <sz val="10"/>
        <rFont val="Arial CE"/>
        <family val="0"/>
      </rPr>
      <t xml:space="preserve"> 2008</t>
    </r>
  </si>
  <si>
    <r>
      <t xml:space="preserve">Indeks
</t>
    </r>
    <r>
      <rPr>
        <u val="single"/>
        <sz val="10"/>
        <rFont val="Arial"/>
        <family val="2"/>
      </rPr>
      <t xml:space="preserve">I-XII 2008
</t>
    </r>
    <r>
      <rPr>
        <sz val="10"/>
        <rFont val="Arial CE"/>
        <family val="0"/>
      </rPr>
      <t>I-XII 2007</t>
    </r>
  </si>
  <si>
    <t>I - XII</t>
  </si>
  <si>
    <r>
      <t xml:space="preserve">Indeks
</t>
    </r>
    <r>
      <rPr>
        <u val="single"/>
        <sz val="10"/>
        <rFont val="Arial"/>
        <family val="2"/>
      </rPr>
      <t>I-XII 2008</t>
    </r>
    <r>
      <rPr>
        <sz val="10"/>
        <rFont val="Arial CE"/>
        <family val="0"/>
      </rPr>
      <t xml:space="preserve">
I-XII 2007</t>
    </r>
  </si>
  <si>
    <t>II  tromjesečje 2009. godine</t>
  </si>
  <si>
    <t>PRIJEVOZ, SKLADIŠTENJE I TELEKOMUNIKACIJE</t>
  </si>
  <si>
    <t>I-VI
2009</t>
  </si>
  <si>
    <t xml:space="preserve">  Pređeni kilometri vozila, 000</t>
  </si>
  <si>
    <t xml:space="preserve">  Vehicle-kilometers, 000</t>
  </si>
  <si>
    <t xml:space="preserve">  Prevezena roba, 000 t</t>
  </si>
  <si>
    <t xml:space="preserve">  Goods carried, 000 t</t>
  </si>
  <si>
    <t xml:space="preserve">  Tonski kilometri, 000</t>
  </si>
  <si>
    <t xml:space="preserve">  Tonne-kilometers, 000</t>
  </si>
  <si>
    <t xml:space="preserve">  Prevezeni putnici, 000</t>
  </si>
  <si>
    <t xml:space="preserve">  Passengers carried, 000</t>
  </si>
  <si>
    <t xml:space="preserve">  Putnički kilometri, 000</t>
  </si>
  <si>
    <t xml:space="preserve">  Passenger-kilometers, 000</t>
  </si>
  <si>
    <t xml:space="preserve">  Pređeni kilometri vozila ukupno, 000</t>
  </si>
  <si>
    <t xml:space="preserve">  Total vehicle-kilometers, 000</t>
  </si>
  <si>
    <t>Trams (street-cars)</t>
  </si>
  <si>
    <t>Trolleybuses</t>
  </si>
  <si>
    <t>Pređeni kilometri vozila, 000</t>
  </si>
  <si>
    <t>Prevezeno tona robe, 000</t>
  </si>
  <si>
    <t>Tonski kilometri, 000</t>
  </si>
  <si>
    <t>Prevezeni putnici, 000</t>
  </si>
  <si>
    <t>Putnički kilometri, 000</t>
  </si>
  <si>
    <t>Pređeni kilometri ukupno, 000</t>
  </si>
  <si>
    <r>
      <t xml:space="preserve">II tromjesečje
</t>
    </r>
    <r>
      <rPr>
        <sz val="9"/>
        <rFont val="Arial CE"/>
        <family val="0"/>
      </rPr>
      <t>2</t>
    </r>
    <r>
      <rPr>
        <vertAlign val="superscript"/>
        <sz val="9"/>
        <rFont val="Arial CE"/>
        <family val="0"/>
      </rPr>
      <t>nd</t>
    </r>
    <r>
      <rPr>
        <sz val="9"/>
        <rFont val="Arial CE"/>
        <family val="0"/>
      </rPr>
      <t xml:space="preserve"> quarter
</t>
    </r>
    <r>
      <rPr>
        <b/>
        <sz val="9"/>
        <rFont val="Arial CE"/>
        <family val="0"/>
      </rPr>
      <t>2009</t>
    </r>
  </si>
  <si>
    <r>
      <t xml:space="preserve">Index
</t>
    </r>
    <r>
      <rPr>
        <b/>
        <u val="single"/>
        <sz val="9"/>
        <rFont val="Arial CE"/>
        <family val="2"/>
      </rPr>
      <t>IV</t>
    </r>
    <r>
      <rPr>
        <b/>
        <u val="single"/>
        <sz val="9"/>
        <rFont val="Arial"/>
        <family val="2"/>
      </rPr>
      <t>-VI 2009</t>
    </r>
    <r>
      <rPr>
        <b/>
        <sz val="9"/>
        <rFont val="Arial"/>
        <family val="2"/>
      </rPr>
      <t xml:space="preserve">   I-III</t>
    </r>
    <r>
      <rPr>
        <b/>
        <sz val="9"/>
        <rFont val="Arial CE"/>
        <family val="2"/>
      </rPr>
      <t xml:space="preserve"> 2009</t>
    </r>
  </si>
  <si>
    <r>
      <t xml:space="preserve">Index
</t>
    </r>
    <r>
      <rPr>
        <b/>
        <u val="single"/>
        <sz val="9"/>
        <rFont val="Arial CE"/>
        <family val="2"/>
      </rPr>
      <t>IV</t>
    </r>
    <r>
      <rPr>
        <b/>
        <u val="single"/>
        <sz val="9"/>
        <rFont val="Arial"/>
        <family val="2"/>
      </rPr>
      <t xml:space="preserve">-VI 2009
</t>
    </r>
    <r>
      <rPr>
        <b/>
        <sz val="9"/>
        <rFont val="Arial"/>
        <family val="2"/>
      </rPr>
      <t>IV</t>
    </r>
    <r>
      <rPr>
        <b/>
        <sz val="9"/>
        <rFont val="Arial CE"/>
        <family val="2"/>
      </rPr>
      <t>-VI 2008</t>
    </r>
  </si>
  <si>
    <r>
      <t xml:space="preserve">Index
</t>
    </r>
    <r>
      <rPr>
        <b/>
        <u val="single"/>
        <sz val="9"/>
        <rFont val="Arial"/>
        <family val="2"/>
      </rPr>
      <t>I-VI 2009</t>
    </r>
    <r>
      <rPr>
        <b/>
        <sz val="9"/>
        <rFont val="Arial CE"/>
        <family val="2"/>
      </rPr>
      <t xml:space="preserve">
I-VI 2008</t>
    </r>
  </si>
  <si>
    <r>
      <t xml:space="preserve">Index
</t>
    </r>
    <r>
      <rPr>
        <b/>
        <u val="single"/>
        <sz val="9"/>
        <rFont val="Arial CE"/>
        <family val="2"/>
      </rPr>
      <t>IV</t>
    </r>
    <r>
      <rPr>
        <b/>
        <u val="single"/>
        <sz val="9"/>
        <rFont val="Arial"/>
        <family val="2"/>
      </rPr>
      <t>-VI 2010</t>
    </r>
    <r>
      <rPr>
        <b/>
        <sz val="9"/>
        <rFont val="Arial"/>
        <family val="2"/>
      </rPr>
      <t xml:space="preserve">   I-III</t>
    </r>
    <r>
      <rPr>
        <b/>
        <sz val="9"/>
        <rFont val="Arial CE"/>
        <family val="2"/>
      </rPr>
      <t xml:space="preserve"> 2010</t>
    </r>
  </si>
  <si>
    <r>
      <t xml:space="preserve">Index
</t>
    </r>
    <r>
      <rPr>
        <b/>
        <u val="single"/>
        <sz val="9"/>
        <rFont val="Arial CE"/>
        <family val="2"/>
      </rPr>
      <t>IV</t>
    </r>
    <r>
      <rPr>
        <b/>
        <u val="single"/>
        <sz val="9"/>
        <rFont val="Arial"/>
        <family val="2"/>
      </rPr>
      <t xml:space="preserve">-VI 2010
</t>
    </r>
    <r>
      <rPr>
        <b/>
        <sz val="9"/>
        <rFont val="Arial"/>
        <family val="2"/>
      </rPr>
      <t>IV</t>
    </r>
    <r>
      <rPr>
        <b/>
        <sz val="9"/>
        <rFont val="Arial CE"/>
        <family val="2"/>
      </rPr>
      <t>-VI 2009</t>
    </r>
  </si>
  <si>
    <r>
      <t xml:space="preserve">Index
</t>
    </r>
    <r>
      <rPr>
        <b/>
        <u val="single"/>
        <sz val="9"/>
        <rFont val="Arial"/>
        <family val="2"/>
      </rPr>
      <t>I-VI 2010</t>
    </r>
    <r>
      <rPr>
        <b/>
        <sz val="9"/>
        <rFont val="Arial CE"/>
        <family val="2"/>
      </rPr>
      <t xml:space="preserve">
I-VI 2009</t>
    </r>
  </si>
  <si>
    <t>KANTON UNSKO-SANSKI</t>
  </si>
  <si>
    <t>PRIJEVOZ I SKLADIŠTENJE</t>
  </si>
  <si>
    <t>TRANSPORT AND STORAGE</t>
  </si>
  <si>
    <t>CESTOVNI PRIJEVOZ ROBE I PUTNIKA, II tromjesečje 2020. godine</t>
  </si>
  <si>
    <r>
      <t>ROAD TRANSPORT OF GOODS AND PASSENGERS, 2</t>
    </r>
    <r>
      <rPr>
        <i/>
        <vertAlign val="superscript"/>
        <sz val="9"/>
        <rFont val="Arial CE"/>
        <family val="0"/>
      </rPr>
      <t>nd</t>
    </r>
    <r>
      <rPr>
        <i/>
        <sz val="9"/>
        <rFont val="Arial CE"/>
        <family val="2"/>
      </rPr>
      <t xml:space="preserve"> quarter 2020</t>
    </r>
  </si>
  <si>
    <t>II  tromjesečje 2020. godine</t>
  </si>
  <si>
    <r>
      <t>II tromjesečje
2</t>
    </r>
    <r>
      <rPr>
        <vertAlign val="superscript"/>
        <sz val="9"/>
        <rFont val="Arial CE"/>
        <family val="0"/>
      </rPr>
      <t>nd</t>
    </r>
    <r>
      <rPr>
        <sz val="9"/>
        <rFont val="Arial CE"/>
        <family val="0"/>
      </rPr>
      <t xml:space="preserve"> quarter
</t>
    </r>
    <r>
      <rPr>
        <b/>
        <sz val="9"/>
        <rFont val="Arial CE"/>
        <family val="0"/>
      </rPr>
      <t>2020</t>
    </r>
  </si>
  <si>
    <t>I-VI
2020</t>
  </si>
  <si>
    <r>
      <t>II tromjesečje
2</t>
    </r>
    <r>
      <rPr>
        <b/>
        <vertAlign val="superscript"/>
        <sz val="9"/>
        <rFont val="Arial"/>
        <family val="2"/>
      </rPr>
      <t>nd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quarter</t>
    </r>
    <r>
      <rPr>
        <b/>
        <sz val="9"/>
        <rFont val="Arial"/>
        <family val="2"/>
      </rPr>
      <t xml:space="preserve">
2020</t>
    </r>
  </si>
  <si>
    <r>
      <t xml:space="preserve">Index
</t>
    </r>
    <r>
      <rPr>
        <b/>
        <u val="single"/>
        <sz val="9"/>
        <rFont val="Arial CE"/>
        <family val="0"/>
      </rPr>
      <t>IV-VI 2020</t>
    </r>
    <r>
      <rPr>
        <b/>
        <sz val="9"/>
        <rFont val="Arial CE"/>
        <family val="2"/>
      </rPr>
      <t xml:space="preserve">
I-III 2020</t>
    </r>
  </si>
  <si>
    <r>
      <t xml:space="preserve">Index
</t>
    </r>
    <r>
      <rPr>
        <b/>
        <u val="single"/>
        <sz val="9"/>
        <rFont val="Arial CE"/>
        <family val="0"/>
      </rPr>
      <t>IV-VI 2020</t>
    </r>
    <r>
      <rPr>
        <b/>
        <sz val="9"/>
        <rFont val="Arial CE"/>
        <family val="2"/>
      </rPr>
      <t xml:space="preserve">
IV-VI 2019</t>
    </r>
  </si>
  <si>
    <r>
      <t xml:space="preserve">Index
</t>
    </r>
    <r>
      <rPr>
        <b/>
        <u val="single"/>
        <sz val="9"/>
        <rFont val="Arial CE"/>
        <family val="2"/>
      </rPr>
      <t>I-VI 2020</t>
    </r>
    <r>
      <rPr>
        <b/>
        <u val="single"/>
        <sz val="9"/>
        <rFont val="Arial"/>
        <family val="2"/>
      </rPr>
      <t xml:space="preserve">
</t>
    </r>
    <r>
      <rPr>
        <b/>
        <sz val="9"/>
        <rFont val="Arial"/>
        <family val="2"/>
      </rPr>
      <t>I-VI 2019</t>
    </r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</si>
</sst>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\ _D_i_n_-;\-* #,##0.00\ _D_i_n_-;_-* &quot;-&quot;??\ _D_i_n_-;_-@_-"/>
    <numFmt numFmtId="173" formatCode="_-* #,##0\ _D_i_n_-;\-* #,##0\ _D_i_n_-;_-* &quot;-&quot;\ _D_i_n_-;_-@_-"/>
    <numFmt numFmtId="174" formatCode="_-* #,##0.00\ &quot;Din&quot;_-;\-* #,##0.00\ &quot;Din&quot;_-;_-* &quot;-&quot;??\ &quot;Din&quot;_-;_-@_-"/>
    <numFmt numFmtId="175" formatCode="_-* #,##0\ &quot;Din&quot;_-;\-* #,##0\ &quot;Din&quot;_-;_-* &quot;-&quot;\ &quot;Din&quot;_-;_-@_-"/>
    <numFmt numFmtId="176" formatCode="#,##0.0"/>
    <numFmt numFmtId="177" formatCode="0.0"/>
    <numFmt numFmtId="178" formatCode="0.0%"/>
  </numFmts>
  <fonts count="21">
    <font>
      <sz val="10"/>
      <name val="Arial"/>
      <family val="0"/>
    </font>
    <font>
      <u val="single"/>
      <sz val="10"/>
      <color indexed="36"/>
      <name val="Switzerland BH"/>
      <family val="0"/>
    </font>
    <font>
      <u val="single"/>
      <sz val="10"/>
      <color indexed="12"/>
      <name val="Switzerland BH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8"/>
      <color indexed="10"/>
      <name val="Tahoma"/>
      <family val="2"/>
    </font>
    <font>
      <b/>
      <sz val="9"/>
      <color indexed="10"/>
      <name val="Arial CE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9"/>
      <color indexed="10"/>
      <name val="Arial CE"/>
      <family val="2"/>
    </font>
    <font>
      <b/>
      <sz val="10"/>
      <name val="Arial CE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9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vertAlign val="superscript"/>
      <sz val="9"/>
      <name val="Arial CE"/>
      <family val="0"/>
    </font>
    <font>
      <vertAlign val="superscript"/>
      <sz val="9"/>
      <name val="Arial CE"/>
      <family val="0"/>
    </font>
    <font>
      <b/>
      <vertAlign val="superscript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3" fontId="4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4" fillId="2" borderId="0" xfId="0" applyNumberFormat="1" applyFont="1" applyFill="1" applyBorder="1" applyAlignment="1" applyProtection="1">
      <alignment/>
      <protection/>
    </xf>
    <xf numFmtId="1" fontId="8" fillId="2" borderId="1" xfId="0" applyNumberFormat="1" applyFont="1" applyFill="1" applyBorder="1" applyAlignment="1" applyProtection="1">
      <alignment horizontal="center" wrapText="1"/>
      <protection/>
    </xf>
    <xf numFmtId="1" fontId="4" fillId="2" borderId="0" xfId="0" applyNumberFormat="1" applyFont="1" applyFill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" fontId="8" fillId="2" borderId="2" xfId="0" applyNumberFormat="1" applyFont="1" applyFill="1" applyBorder="1" applyAlignment="1" applyProtection="1">
      <alignment horizontal="center" wrapText="1"/>
      <protection/>
    </xf>
    <xf numFmtId="1" fontId="8" fillId="2" borderId="3" xfId="0" applyNumberFormat="1" applyFont="1" applyFill="1" applyBorder="1" applyAlignment="1" applyProtection="1">
      <alignment horizontal="center" vertical="justify"/>
      <protection/>
    </xf>
    <xf numFmtId="0" fontId="5" fillId="2" borderId="0" xfId="0" applyFont="1" applyFill="1" applyAlignment="1" applyProtection="1" quotePrefix="1">
      <alignment horizontal="left"/>
      <protection/>
    </xf>
    <xf numFmtId="0" fontId="3" fillId="2" borderId="0" xfId="0" applyFont="1" applyFill="1" applyAlignment="1" applyProtection="1">
      <alignment horizontal="centerContinuous"/>
      <protection/>
    </xf>
    <xf numFmtId="0" fontId="4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3" fontId="4" fillId="3" borderId="0" xfId="0" applyNumberFormat="1" applyFont="1" applyFill="1" applyBorder="1" applyAlignment="1" applyProtection="1">
      <alignment horizontal="right" vertical="center"/>
      <protection/>
    </xf>
    <xf numFmtId="3" fontId="4" fillId="4" borderId="0" xfId="0" applyNumberFormat="1" applyFont="1" applyFill="1" applyBorder="1" applyAlignment="1" applyProtection="1">
      <alignment horizontal="right" vertical="center"/>
      <protection/>
    </xf>
    <xf numFmtId="1" fontId="4" fillId="2" borderId="0" xfId="0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/>
      <protection/>
    </xf>
    <xf numFmtId="3" fontId="4" fillId="2" borderId="0" xfId="0" applyNumberFormat="1" applyFont="1" applyFill="1" applyBorder="1" applyAlignment="1" applyProtection="1">
      <alignment horizontal="right" vertical="center"/>
      <protection/>
    </xf>
    <xf numFmtId="176" fontId="4" fillId="2" borderId="0" xfId="0" applyNumberFormat="1" applyFont="1" applyFill="1" applyBorder="1" applyAlignment="1" applyProtection="1">
      <alignment horizontal="right" vertical="center"/>
      <protection/>
    </xf>
    <xf numFmtId="177" fontId="4" fillId="2" borderId="0" xfId="0" applyNumberFormat="1" applyFont="1" applyFill="1" applyBorder="1" applyAlignment="1" applyProtection="1">
      <alignment horizontal="right" vertical="center"/>
      <protection/>
    </xf>
    <xf numFmtId="2" fontId="4" fillId="2" borderId="0" xfId="0" applyNumberFormat="1" applyFont="1" applyFill="1" applyBorder="1" applyAlignment="1" applyProtection="1">
      <alignment horizontal="right" vertical="center"/>
      <protection/>
    </xf>
    <xf numFmtId="1" fontId="4" fillId="2" borderId="0" xfId="0" applyNumberFormat="1" applyFont="1" applyFill="1" applyBorder="1" applyAlignment="1" applyProtection="1">
      <alignment horizontal="center" vertical="center"/>
      <protection/>
    </xf>
    <xf numFmtId="3" fontId="4" fillId="2" borderId="0" xfId="0" applyNumberFormat="1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 quotePrefix="1">
      <alignment horizontal="left"/>
      <protection/>
    </xf>
    <xf numFmtId="0" fontId="0" fillId="2" borderId="4" xfId="0" applyFill="1" applyBorder="1" applyAlignment="1" applyProtection="1">
      <alignment/>
      <protection/>
    </xf>
    <xf numFmtId="3" fontId="0" fillId="2" borderId="4" xfId="0" applyNumberFormat="1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3" fontId="3" fillId="2" borderId="0" xfId="0" applyNumberFormat="1" applyFont="1" applyFill="1" applyAlignment="1" applyProtection="1" quotePrefix="1">
      <alignment horizontal="left"/>
      <protection/>
    </xf>
    <xf numFmtId="0" fontId="3" fillId="2" borderId="0" xfId="0" applyFont="1" applyFill="1" applyAlignment="1" applyProtection="1" quotePrefix="1">
      <alignment horizontal="right"/>
      <protection/>
    </xf>
    <xf numFmtId="3" fontId="5" fillId="2" borderId="0" xfId="0" applyNumberFormat="1" applyFont="1" applyFill="1" applyAlignment="1" applyProtection="1" quotePrefix="1">
      <alignment horizontal="left"/>
      <protection/>
    </xf>
    <xf numFmtId="0" fontId="5" fillId="2" borderId="0" xfId="0" applyFont="1" applyFill="1" applyAlignment="1" applyProtection="1" quotePrefix="1">
      <alignment horizontal="right"/>
      <protection/>
    </xf>
    <xf numFmtId="3" fontId="4" fillId="2" borderId="0" xfId="0" applyNumberFormat="1" applyFont="1" applyFill="1" applyBorder="1" applyAlignment="1" applyProtection="1">
      <alignment horizontal="center" vertical="center"/>
      <protection/>
    </xf>
    <xf numFmtId="176" fontId="4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left"/>
      <protection/>
    </xf>
    <xf numFmtId="0" fontId="4" fillId="2" borderId="4" xfId="0" applyFont="1" applyFill="1" applyBorder="1" applyAlignment="1" applyProtection="1">
      <alignment/>
      <protection/>
    </xf>
    <xf numFmtId="3" fontId="4" fillId="2" borderId="4" xfId="0" applyNumberFormat="1" applyFont="1" applyFill="1" applyBorder="1" applyAlignment="1" applyProtection="1">
      <alignment horizontal="center" vertical="center"/>
      <protection/>
    </xf>
    <xf numFmtId="1" fontId="4" fillId="2" borderId="4" xfId="0" applyNumberFormat="1" applyFont="1" applyFill="1" applyBorder="1" applyAlignment="1" applyProtection="1">
      <alignment horizontal="right" vertical="center"/>
      <protection/>
    </xf>
    <xf numFmtId="3" fontId="4" fillId="2" borderId="4" xfId="0" applyNumberFormat="1" applyFont="1" applyFill="1" applyBorder="1" applyAlignment="1" applyProtection="1">
      <alignment horizontal="right" vertical="center"/>
      <protection/>
    </xf>
    <xf numFmtId="3" fontId="4" fillId="2" borderId="4" xfId="0" applyNumberFormat="1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Alignment="1" applyProtection="1">
      <alignment/>
      <protection/>
    </xf>
    <xf numFmtId="176" fontId="4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 quotePrefix="1">
      <alignment horizontal="left"/>
      <protection/>
    </xf>
    <xf numFmtId="3" fontId="4" fillId="2" borderId="4" xfId="0" applyNumberFormat="1" applyFont="1" applyFill="1" applyBorder="1" applyAlignment="1" applyProtection="1">
      <alignment horizontal="right"/>
      <protection/>
    </xf>
    <xf numFmtId="3" fontId="4" fillId="2" borderId="0" xfId="0" applyNumberFormat="1" applyFont="1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1" fontId="7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 quotePrefix="1">
      <alignment horizontal="left"/>
      <protection/>
    </xf>
    <xf numFmtId="0" fontId="3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0" fillId="0" borderId="4" xfId="0" applyFill="1" applyBorder="1" applyAlignment="1" applyProtection="1">
      <alignment/>
      <protection/>
    </xf>
    <xf numFmtId="3" fontId="0" fillId="0" borderId="4" xfId="0" applyNumberFormat="1" applyFill="1" applyBorder="1" applyAlignment="1" applyProtection="1">
      <alignment/>
      <protection/>
    </xf>
    <xf numFmtId="0" fontId="0" fillId="0" borderId="4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3" fontId="3" fillId="0" borderId="0" xfId="0" applyNumberFormat="1" applyFont="1" applyFill="1" applyAlignment="1" applyProtection="1" quotePrefix="1">
      <alignment horizontal="left"/>
      <protection/>
    </xf>
    <xf numFmtId="0" fontId="3" fillId="0" borderId="0" xfId="0" applyFont="1" applyFill="1" applyAlignment="1" applyProtection="1" quotePrefix="1">
      <alignment horizontal="right"/>
      <protection/>
    </xf>
    <xf numFmtId="3" fontId="5" fillId="0" borderId="0" xfId="0" applyNumberFormat="1" applyFont="1" applyFill="1" applyAlignment="1" applyProtection="1" quotePrefix="1">
      <alignment horizontal="left"/>
      <protection/>
    </xf>
    <xf numFmtId="0" fontId="5" fillId="0" borderId="0" xfId="0" applyFont="1" applyFill="1" applyAlignment="1" applyProtection="1" quotePrefix="1">
      <alignment horizontal="right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left"/>
      <protection/>
    </xf>
    <xf numFmtId="0" fontId="4" fillId="0" borderId="4" xfId="0" applyFont="1" applyFill="1" applyBorder="1" applyAlignment="1" applyProtection="1">
      <alignment/>
      <protection/>
    </xf>
    <xf numFmtId="3" fontId="4" fillId="0" borderId="4" xfId="0" applyNumberFormat="1" applyFont="1" applyFill="1" applyBorder="1" applyAlignment="1" applyProtection="1">
      <alignment horizontal="center" vertical="center"/>
      <protection/>
    </xf>
    <xf numFmtId="3" fontId="4" fillId="0" borderId="4" xfId="0" applyNumberFormat="1" applyFont="1" applyFill="1" applyBorder="1" applyAlignment="1" applyProtection="1">
      <alignment horizontal="right" vertical="center"/>
      <protection/>
    </xf>
    <xf numFmtId="1" fontId="4" fillId="0" borderId="4" xfId="0" applyNumberFormat="1" applyFont="1" applyFill="1" applyBorder="1" applyAlignment="1" applyProtection="1">
      <alignment horizontal="right" vertical="center"/>
      <protection/>
    </xf>
    <xf numFmtId="3" fontId="4" fillId="0" borderId="4" xfId="0" applyNumberFormat="1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 quotePrefix="1">
      <alignment horizontal="left"/>
      <protection/>
    </xf>
    <xf numFmtId="3" fontId="4" fillId="0" borderId="4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3" fontId="4" fillId="0" borderId="0" xfId="0" applyNumberFormat="1" applyFont="1" applyFill="1" applyBorder="1" applyAlignment="1" applyProtection="1">
      <alignment horizontal="right" vertical="top"/>
      <protection/>
    </xf>
    <xf numFmtId="176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177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right" vertical="top"/>
      <protection/>
    </xf>
    <xf numFmtId="1" fontId="4" fillId="0" borderId="0" xfId="0" applyNumberFormat="1" applyFont="1" applyFill="1" applyBorder="1" applyAlignment="1" applyProtection="1">
      <alignment horizontal="right" vertical="top"/>
      <protection/>
    </xf>
    <xf numFmtId="1" fontId="5" fillId="0" borderId="0" xfId="0" applyNumberFormat="1" applyFont="1" applyFill="1" applyBorder="1" applyAlignment="1" applyProtection="1">
      <alignment horizontal="right" vertical="top"/>
      <protection/>
    </xf>
    <xf numFmtId="1" fontId="4" fillId="0" borderId="0" xfId="0" applyNumberFormat="1" applyFont="1" applyFill="1" applyBorder="1" applyAlignment="1" applyProtection="1">
      <alignment vertical="top"/>
      <protection/>
    </xf>
    <xf numFmtId="3" fontId="4" fillId="0" borderId="0" xfId="0" applyNumberFormat="1" applyFont="1" applyFill="1" applyAlignment="1" applyProtection="1">
      <alignment horizontal="right" vertical="top"/>
      <protection/>
    </xf>
    <xf numFmtId="177" fontId="4" fillId="0" borderId="0" xfId="0" applyNumberFormat="1" applyFont="1" applyFill="1" applyAlignment="1" applyProtection="1">
      <alignment horizontal="right" vertical="top"/>
      <protection/>
    </xf>
    <xf numFmtId="0" fontId="0" fillId="0" borderId="0" xfId="0" applyFill="1" applyAlignment="1" applyProtection="1">
      <alignment vertical="top"/>
      <protection/>
    </xf>
    <xf numFmtId="3" fontId="4" fillId="0" borderId="0" xfId="0" applyNumberFormat="1" applyFont="1" applyFill="1" applyAlignment="1" applyProtection="1">
      <alignment vertical="top"/>
      <protection/>
    </xf>
    <xf numFmtId="3" fontId="0" fillId="0" borderId="0" xfId="0" applyNumberFormat="1" applyFill="1" applyAlignment="1" applyProtection="1">
      <alignment vertical="top"/>
      <protection/>
    </xf>
    <xf numFmtId="177" fontId="0" fillId="0" borderId="0" xfId="0" applyNumberFormat="1" applyFill="1" applyAlignment="1" applyProtection="1">
      <alignment vertical="top"/>
      <protection/>
    </xf>
    <xf numFmtId="0" fontId="3" fillId="2" borderId="5" xfId="0" applyFont="1" applyFill="1" applyBorder="1" applyAlignment="1" applyProtection="1">
      <alignment horizontal="right"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 horizontal="right"/>
      <protection/>
    </xf>
    <xf numFmtId="0" fontId="3" fillId="2" borderId="7" xfId="0" applyFont="1" applyFill="1" applyBorder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/>
    </xf>
    <xf numFmtId="178" fontId="4" fillId="3" borderId="0" xfId="0" applyNumberFormat="1" applyFont="1" applyFill="1" applyBorder="1" applyAlignment="1" applyProtection="1">
      <alignment horizontal="right" vertical="center"/>
      <protection/>
    </xf>
    <xf numFmtId="178" fontId="4" fillId="5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horizontal="right" vertical="top"/>
      <protection/>
    </xf>
    <xf numFmtId="0" fontId="5" fillId="0" borderId="0" xfId="0" applyFont="1" applyFill="1" applyAlignment="1" applyProtection="1">
      <alignment horizontal="right" vertical="top" wrapText="1"/>
      <protection/>
    </xf>
    <xf numFmtId="0" fontId="8" fillId="0" borderId="0" xfId="0" applyFont="1" applyFill="1" applyAlignment="1" applyProtection="1">
      <alignment vertical="top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top"/>
      <protection locked="0"/>
    </xf>
    <xf numFmtId="3" fontId="0" fillId="0" borderId="0" xfId="0" applyNumberForma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Alignment="1" applyProtection="1">
      <alignment vertical="top"/>
      <protection/>
    </xf>
    <xf numFmtId="0" fontId="3" fillId="2" borderId="0" xfId="0" applyFont="1" applyFill="1" applyAlignment="1" applyProtection="1">
      <alignment horizontal="center"/>
      <protection/>
    </xf>
    <xf numFmtId="1" fontId="13" fillId="0" borderId="2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 vertical="top"/>
      <protection/>
    </xf>
    <xf numFmtId="0" fontId="15" fillId="0" borderId="0" xfId="0" applyFont="1" applyFill="1" applyAlignment="1" applyProtection="1">
      <alignment horizontal="right" vertical="top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center" vertical="top" wrapText="1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top"/>
      <protection/>
    </xf>
    <xf numFmtId="1" fontId="13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/>
      <protection/>
    </xf>
    <xf numFmtId="1" fontId="7" fillId="2" borderId="9" xfId="0" applyNumberFormat="1" applyFont="1" applyFill="1" applyBorder="1" applyAlignment="1" applyProtection="1">
      <alignment horizontal="center" vertical="center" wrapText="1"/>
      <protection/>
    </xf>
    <xf numFmtId="1" fontId="7" fillId="2" borderId="11" xfId="0" applyNumberFormat="1" applyFont="1" applyFill="1" applyBorder="1" applyAlignment="1" applyProtection="1">
      <alignment horizontal="center" vertical="center" wrapText="1"/>
      <protection/>
    </xf>
    <xf numFmtId="1" fontId="7" fillId="2" borderId="12" xfId="0" applyNumberFormat="1" applyFont="1" applyFill="1" applyBorder="1" applyAlignment="1" applyProtection="1">
      <alignment horizontal="center" vertical="center" wrapText="1"/>
      <protection/>
    </xf>
    <xf numFmtId="1" fontId="7" fillId="2" borderId="10" xfId="0" applyNumberFormat="1" applyFont="1" applyFill="1" applyBorder="1" applyAlignment="1" applyProtection="1">
      <alignment horizontal="center" vertical="center" wrapText="1"/>
      <protection/>
    </xf>
    <xf numFmtId="1" fontId="7" fillId="2" borderId="0" xfId="0" applyNumberFormat="1" applyFont="1" applyFill="1" applyBorder="1" applyAlignment="1" applyProtection="1">
      <alignment horizontal="center" vertical="center" wrapText="1"/>
      <protection/>
    </xf>
    <xf numFmtId="1" fontId="7" fillId="2" borderId="13" xfId="0" applyNumberFormat="1" applyFont="1" applyFill="1" applyBorder="1" applyAlignment="1" applyProtection="1">
      <alignment horizontal="center" vertical="center" wrapText="1"/>
      <protection/>
    </xf>
    <xf numFmtId="1" fontId="7" fillId="2" borderId="3" xfId="0" applyNumberFormat="1" applyFont="1" applyFill="1" applyBorder="1" applyAlignment="1" applyProtection="1">
      <alignment horizontal="center" vertical="center" wrapText="1"/>
      <protection/>
    </xf>
    <xf numFmtId="1" fontId="7" fillId="2" borderId="14" xfId="0" applyNumberFormat="1" applyFont="1" applyFill="1" applyBorder="1" applyAlignment="1" applyProtection="1">
      <alignment horizontal="center" vertical="center" wrapText="1"/>
      <protection/>
    </xf>
    <xf numFmtId="1" fontId="7" fillId="2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 wrapText="1"/>
      <protection/>
    </xf>
    <xf numFmtId="1" fontId="8" fillId="2" borderId="2" xfId="0" applyNumberFormat="1" applyFont="1" applyFill="1" applyBorder="1" applyAlignment="1" applyProtection="1">
      <alignment horizontal="center" vertical="center" wrapText="1"/>
      <protection/>
    </xf>
    <xf numFmtId="1" fontId="8" fillId="2" borderId="8" xfId="0" applyNumberFormat="1" applyFont="1" applyFill="1" applyBorder="1" applyAlignment="1" applyProtection="1">
      <alignment horizontal="center" vertical="center" wrapText="1"/>
      <protection/>
    </xf>
    <xf numFmtId="1" fontId="8" fillId="2" borderId="1" xfId="0" applyNumberFormat="1" applyFont="1" applyFill="1" applyBorder="1" applyAlignment="1" applyProtection="1">
      <alignment horizontal="center" wrapText="1"/>
      <protection/>
    </xf>
    <xf numFmtId="1" fontId="8" fillId="2" borderId="2" xfId="0" applyNumberFormat="1" applyFont="1" applyFill="1" applyBorder="1" applyAlignment="1" applyProtection="1">
      <alignment horizontal="center" wrapText="1"/>
      <protection/>
    </xf>
    <xf numFmtId="0" fontId="11" fillId="2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" fontId="7" fillId="0" borderId="9" xfId="0" applyNumberFormat="1" applyFont="1" applyFill="1" applyBorder="1" applyAlignment="1" applyProtection="1">
      <alignment horizontal="center" vertical="center" wrapText="1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1" fontId="3" fillId="0" borderId="8" xfId="0" applyNumberFormat="1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038600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38600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38600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38600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038600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038600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38600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38600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038600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038600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038600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038600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4038600" y="0"/>
          <a:ext cx="3238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038600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038600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038600" y="0"/>
          <a:ext cx="3238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343275" y="0"/>
          <a:ext cx="3238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343275" y="0"/>
          <a:ext cx="3238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343275" y="0"/>
          <a:ext cx="3238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343275" y="0"/>
          <a:ext cx="3238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343275" y="0"/>
          <a:ext cx="3238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343275" y="0"/>
          <a:ext cx="3619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343275" y="0"/>
          <a:ext cx="3238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T11\SAOPSTENJA\Te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AT11a\SAOPSTENJA\Tem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GT11\SAOPSTENJA\Te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ryRepSumaTromF"/>
      <sheetName val="qryRepSumTrom"/>
      <sheetName val="qryRepPregled"/>
      <sheetName val="qrySumaObjF"/>
      <sheetName val="qryRazlikaPredjenikm"/>
      <sheetName val="qryRazlikaPrevPutn"/>
      <sheetName val="qryRazlikaPutkm"/>
      <sheetName val="qrySumaObjK"/>
    </sheetNames>
    <sheetDataSet>
      <sheetData sheetId="0">
        <row r="2">
          <cell r="B2">
            <v>15938.8</v>
          </cell>
          <cell r="C2">
            <v>16265</v>
          </cell>
          <cell r="D2">
            <v>32516.7</v>
          </cell>
          <cell r="F2">
            <v>1744.3979999999988</v>
          </cell>
          <cell r="G2">
            <v>1973.5030000000002</v>
          </cell>
          <cell r="H2">
            <v>3714.511999999999</v>
          </cell>
          <cell r="J2">
            <v>288713</v>
          </cell>
          <cell r="K2">
            <v>344004.4</v>
          </cell>
          <cell r="L2">
            <v>640987.018</v>
          </cell>
          <cell r="M2">
            <v>12368.5</v>
          </cell>
          <cell r="N2">
            <v>1395.9279999999999</v>
          </cell>
          <cell r="O2">
            <v>245770</v>
          </cell>
        </row>
      </sheetData>
      <sheetData sheetId="1">
        <row r="2">
          <cell r="B2">
            <v>88</v>
          </cell>
          <cell r="C2">
            <v>470</v>
          </cell>
          <cell r="D2">
            <v>617</v>
          </cell>
          <cell r="E2">
            <v>1123</v>
          </cell>
          <cell r="F2">
            <v>11.909999999999998</v>
          </cell>
          <cell r="G2">
            <v>93.75500000000001</v>
          </cell>
          <cell r="H2">
            <v>150.171</v>
          </cell>
          <cell r="I2">
            <v>278.59599999999995</v>
          </cell>
          <cell r="J2">
            <v>922</v>
          </cell>
          <cell r="K2">
            <v>5918</v>
          </cell>
          <cell r="L2">
            <v>6670</v>
          </cell>
          <cell r="M2">
            <v>11755</v>
          </cell>
          <cell r="N2">
            <v>382</v>
          </cell>
          <cell r="O2">
            <v>81.845</v>
          </cell>
          <cell r="P2">
            <v>4996</v>
          </cell>
        </row>
        <row r="3">
          <cell r="B3">
            <v>20</v>
          </cell>
          <cell r="C3">
            <v>123</v>
          </cell>
          <cell r="D3">
            <v>115</v>
          </cell>
          <cell r="E3">
            <v>232</v>
          </cell>
          <cell r="F3">
            <v>2.278</v>
          </cell>
          <cell r="G3">
            <v>22.988</v>
          </cell>
          <cell r="H3">
            <v>24.4</v>
          </cell>
          <cell r="I3">
            <v>61.12</v>
          </cell>
          <cell r="J3">
            <v>277</v>
          </cell>
          <cell r="K3">
            <v>1680</v>
          </cell>
          <cell r="L3">
            <v>1416</v>
          </cell>
          <cell r="M3">
            <v>2853</v>
          </cell>
          <cell r="N3">
            <v>103</v>
          </cell>
          <cell r="O3">
            <v>20.71</v>
          </cell>
          <cell r="P3">
            <v>1403</v>
          </cell>
        </row>
        <row r="4">
          <cell r="B4">
            <v>1000</v>
          </cell>
          <cell r="C4">
            <v>4234</v>
          </cell>
          <cell r="D4">
            <v>3794</v>
          </cell>
          <cell r="E4">
            <v>8487</v>
          </cell>
          <cell r="F4">
            <v>60.512</v>
          </cell>
          <cell r="G4">
            <v>308.34599999999995</v>
          </cell>
          <cell r="H4">
            <v>309.6460000000001</v>
          </cell>
          <cell r="I4">
            <v>619.507</v>
          </cell>
          <cell r="J4">
            <v>9041</v>
          </cell>
          <cell r="K4">
            <v>80390</v>
          </cell>
          <cell r="L4">
            <v>77168</v>
          </cell>
          <cell r="M4">
            <v>150655.8</v>
          </cell>
          <cell r="N4">
            <v>3234</v>
          </cell>
          <cell r="O4">
            <v>247.83400000000003</v>
          </cell>
          <cell r="P4">
            <v>71349</v>
          </cell>
        </row>
        <row r="5">
          <cell r="B5">
            <v>856</v>
          </cell>
          <cell r="C5">
            <v>4167</v>
          </cell>
          <cell r="D5">
            <v>4690</v>
          </cell>
          <cell r="E5">
            <v>9287</v>
          </cell>
          <cell r="F5">
            <v>65.097</v>
          </cell>
          <cell r="G5">
            <v>333.281</v>
          </cell>
          <cell r="H5">
            <v>381.815</v>
          </cell>
          <cell r="I5">
            <v>743.9970000000001</v>
          </cell>
          <cell r="J5">
            <v>14236</v>
          </cell>
          <cell r="K5">
            <v>92424</v>
          </cell>
          <cell r="L5">
            <v>128046</v>
          </cell>
          <cell r="M5">
            <v>237882</v>
          </cell>
          <cell r="N5">
            <v>3311</v>
          </cell>
          <cell r="O5">
            <v>268.184</v>
          </cell>
          <cell r="P5">
            <v>78188</v>
          </cell>
        </row>
        <row r="6">
          <cell r="B6">
            <v>60</v>
          </cell>
          <cell r="C6">
            <v>296</v>
          </cell>
          <cell r="D6">
            <v>263</v>
          </cell>
          <cell r="E6">
            <v>529</v>
          </cell>
          <cell r="F6">
            <v>4.0329999999999995</v>
          </cell>
          <cell r="G6">
            <v>27.25</v>
          </cell>
          <cell r="H6">
            <v>27.779</v>
          </cell>
          <cell r="I6">
            <v>54.053999999999995</v>
          </cell>
          <cell r="J6">
            <v>373</v>
          </cell>
          <cell r="K6">
            <v>2264</v>
          </cell>
          <cell r="L6">
            <v>2693</v>
          </cell>
          <cell r="M6">
            <v>5310</v>
          </cell>
          <cell r="N6">
            <v>236</v>
          </cell>
          <cell r="O6">
            <v>23.217</v>
          </cell>
          <cell r="P6">
            <v>1891</v>
          </cell>
        </row>
        <row r="7">
          <cell r="B7">
            <v>821</v>
          </cell>
          <cell r="C7">
            <v>1850</v>
          </cell>
          <cell r="D7">
            <v>1518</v>
          </cell>
          <cell r="E7">
            <v>2741</v>
          </cell>
          <cell r="F7">
            <v>97.434</v>
          </cell>
          <cell r="G7">
            <v>241.338</v>
          </cell>
          <cell r="H7">
            <v>170.481</v>
          </cell>
          <cell r="I7">
            <v>350.03</v>
          </cell>
          <cell r="J7">
            <v>5351</v>
          </cell>
          <cell r="K7">
            <v>15382</v>
          </cell>
          <cell r="L7">
            <v>16542</v>
          </cell>
          <cell r="M7">
            <v>31198</v>
          </cell>
          <cell r="N7">
            <v>1029</v>
          </cell>
          <cell r="O7">
            <v>143.904</v>
          </cell>
          <cell r="P7">
            <v>10031</v>
          </cell>
        </row>
        <row r="8">
          <cell r="B8">
            <v>157</v>
          </cell>
          <cell r="C8">
            <v>1225</v>
          </cell>
          <cell r="D8">
            <v>1360</v>
          </cell>
          <cell r="E8">
            <v>2628.7</v>
          </cell>
          <cell r="F8">
            <v>32.78</v>
          </cell>
          <cell r="G8">
            <v>164.29999999999998</v>
          </cell>
          <cell r="H8">
            <v>177.458</v>
          </cell>
          <cell r="I8">
            <v>329.49899999999997</v>
          </cell>
          <cell r="J8">
            <v>6350</v>
          </cell>
          <cell r="K8">
            <v>33766</v>
          </cell>
          <cell r="L8">
            <v>38498</v>
          </cell>
          <cell r="M8">
            <v>71080</v>
          </cell>
          <cell r="N8">
            <v>1068</v>
          </cell>
          <cell r="O8">
            <v>131.52</v>
          </cell>
          <cell r="P8">
            <v>27416</v>
          </cell>
        </row>
        <row r="9">
          <cell r="B9">
            <v>54</v>
          </cell>
          <cell r="C9">
            <v>189</v>
          </cell>
          <cell r="D9">
            <v>211</v>
          </cell>
          <cell r="E9">
            <v>364</v>
          </cell>
          <cell r="F9">
            <v>2.9640000000000004</v>
          </cell>
          <cell r="G9">
            <v>18.334000000000003</v>
          </cell>
          <cell r="H9">
            <v>12.9</v>
          </cell>
          <cell r="I9">
            <v>29.380000000000003</v>
          </cell>
          <cell r="J9">
            <v>150</v>
          </cell>
          <cell r="K9">
            <v>477</v>
          </cell>
          <cell r="L9">
            <v>311.4</v>
          </cell>
          <cell r="M9">
            <v>687.218</v>
          </cell>
          <cell r="N9">
            <v>135</v>
          </cell>
          <cell r="O9">
            <v>15.370000000000001</v>
          </cell>
          <cell r="P9">
            <v>327</v>
          </cell>
        </row>
        <row r="10">
          <cell r="B10">
            <v>451.3</v>
          </cell>
          <cell r="C10">
            <v>3191.8</v>
          </cell>
          <cell r="D10">
            <v>3338</v>
          </cell>
          <cell r="E10">
            <v>6415</v>
          </cell>
          <cell r="F10">
            <v>70.292</v>
          </cell>
          <cell r="G10">
            <v>531.0360000000001</v>
          </cell>
          <cell r="H10">
            <v>714.343</v>
          </cell>
          <cell r="I10">
            <v>1239.339</v>
          </cell>
          <cell r="J10">
            <v>6053</v>
          </cell>
          <cell r="K10">
            <v>55602</v>
          </cell>
          <cell r="L10">
            <v>71790</v>
          </cell>
          <cell r="M10">
            <v>127806</v>
          </cell>
          <cell r="N10">
            <v>2740.5</v>
          </cell>
          <cell r="O10">
            <v>460.744</v>
          </cell>
          <cell r="P10">
            <v>49549</v>
          </cell>
        </row>
        <row r="11">
          <cell r="B11">
            <v>63</v>
          </cell>
          <cell r="C11">
            <v>193</v>
          </cell>
          <cell r="D11">
            <v>359</v>
          </cell>
          <cell r="E11">
            <v>710</v>
          </cell>
          <cell r="F11">
            <v>1.1700000000000002</v>
          </cell>
          <cell r="G11">
            <v>3.77</v>
          </cell>
          <cell r="H11">
            <v>4.51</v>
          </cell>
          <cell r="I11">
            <v>8.99</v>
          </cell>
          <cell r="J11">
            <v>190</v>
          </cell>
          <cell r="K11">
            <v>810</v>
          </cell>
          <cell r="L11">
            <v>870</v>
          </cell>
          <cell r="M11">
            <v>1760</v>
          </cell>
          <cell r="N11">
            <v>130</v>
          </cell>
          <cell r="O11">
            <v>2.6</v>
          </cell>
          <cell r="P11">
            <v>620</v>
          </cell>
        </row>
      </sheetData>
      <sheetData sheetId="7">
        <row r="2">
          <cell r="A2">
            <v>2020</v>
          </cell>
          <cell r="B2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ryRepSumaTromF"/>
      <sheetName val="qryRepSumTrom"/>
      <sheetName val="qryRepPregled"/>
      <sheetName val="qryRazlikaPredjenikm"/>
      <sheetName val="qryRazlikaRoba"/>
      <sheetName val="qryRazlikaTonskikm"/>
      <sheetName val="qrySumaObjF1"/>
      <sheetName val="qrySumaObjK"/>
    </sheetNames>
    <sheetDataSet>
      <sheetData sheetId="0">
        <row r="2">
          <cell r="B2">
            <v>171080</v>
          </cell>
          <cell r="C2">
            <v>99567</v>
          </cell>
          <cell r="D2">
            <v>193537.50400000002</v>
          </cell>
          <cell r="F2">
            <v>2817.4160000000015</v>
          </cell>
          <cell r="G2">
            <v>1505.923000000001</v>
          </cell>
          <cell r="H2">
            <v>3056.5979999999986</v>
          </cell>
          <cell r="J2">
            <v>1242092.94</v>
          </cell>
          <cell r="K2">
            <v>725499.2749999999</v>
          </cell>
          <cell r="L2">
            <v>1399035.0659999999</v>
          </cell>
          <cell r="M2">
            <v>87536</v>
          </cell>
          <cell r="N2">
            <v>1431.0559999999998</v>
          </cell>
          <cell r="O2">
            <v>635999.34</v>
          </cell>
        </row>
      </sheetData>
      <sheetData sheetId="1">
        <row r="2">
          <cell r="B2">
            <v>2485</v>
          </cell>
          <cell r="C2">
            <v>5008</v>
          </cell>
          <cell r="D2">
            <v>3071</v>
          </cell>
          <cell r="E2">
            <v>5824</v>
          </cell>
          <cell r="F2">
            <v>48</v>
          </cell>
          <cell r="G2">
            <v>94</v>
          </cell>
          <cell r="H2">
            <v>56</v>
          </cell>
          <cell r="I2">
            <v>103</v>
          </cell>
          <cell r="J2">
            <v>16329</v>
          </cell>
          <cell r="K2">
            <v>32449</v>
          </cell>
          <cell r="L2">
            <v>20585</v>
          </cell>
          <cell r="M2">
            <v>36444</v>
          </cell>
          <cell r="N2">
            <v>2523</v>
          </cell>
          <cell r="O2">
            <v>46</v>
          </cell>
          <cell r="P2">
            <v>16120</v>
          </cell>
        </row>
        <row r="3">
          <cell r="B3">
            <v>688</v>
          </cell>
          <cell r="C3">
            <v>1531</v>
          </cell>
          <cell r="D3">
            <v>960</v>
          </cell>
          <cell r="E3">
            <v>1835</v>
          </cell>
          <cell r="F3">
            <v>4</v>
          </cell>
          <cell r="G3">
            <v>8</v>
          </cell>
          <cell r="H3">
            <v>5</v>
          </cell>
          <cell r="I3">
            <v>10</v>
          </cell>
          <cell r="J3">
            <v>1605</v>
          </cell>
          <cell r="K3">
            <v>3528</v>
          </cell>
          <cell r="L3">
            <v>1788</v>
          </cell>
          <cell r="M3">
            <v>3686</v>
          </cell>
          <cell r="N3">
            <v>843</v>
          </cell>
          <cell r="O3">
            <v>4</v>
          </cell>
          <cell r="P3">
            <v>1923</v>
          </cell>
        </row>
        <row r="4">
          <cell r="B4">
            <v>36524</v>
          </cell>
          <cell r="C4">
            <v>74947</v>
          </cell>
          <cell r="D4">
            <v>40649</v>
          </cell>
          <cell r="E4">
            <v>79502</v>
          </cell>
          <cell r="F4">
            <v>511</v>
          </cell>
          <cell r="G4">
            <v>1041</v>
          </cell>
          <cell r="H4">
            <v>597</v>
          </cell>
          <cell r="I4">
            <v>1148</v>
          </cell>
          <cell r="J4">
            <v>309915</v>
          </cell>
          <cell r="K4">
            <v>646369</v>
          </cell>
          <cell r="L4">
            <v>366955.3</v>
          </cell>
          <cell r="M4">
            <v>716040.3</v>
          </cell>
          <cell r="N4">
            <v>38423</v>
          </cell>
          <cell r="O4">
            <v>530</v>
          </cell>
          <cell r="P4">
            <v>336454</v>
          </cell>
        </row>
        <row r="5">
          <cell r="B5">
            <v>23380</v>
          </cell>
          <cell r="C5">
            <v>48452</v>
          </cell>
          <cell r="D5">
            <v>27913</v>
          </cell>
          <cell r="E5">
            <v>54437</v>
          </cell>
          <cell r="F5">
            <v>570</v>
          </cell>
          <cell r="G5">
            <v>1124</v>
          </cell>
          <cell r="H5">
            <v>525</v>
          </cell>
          <cell r="I5">
            <v>1182</v>
          </cell>
          <cell r="J5">
            <v>147796</v>
          </cell>
          <cell r="K5">
            <v>295338</v>
          </cell>
          <cell r="L5">
            <v>153746</v>
          </cell>
          <cell r="M5">
            <v>301714</v>
          </cell>
          <cell r="N5">
            <v>25072</v>
          </cell>
          <cell r="O5">
            <v>554</v>
          </cell>
          <cell r="P5">
            <v>147542</v>
          </cell>
        </row>
        <row r="6">
          <cell r="B6">
            <v>526</v>
          </cell>
          <cell r="C6">
            <v>1236</v>
          </cell>
          <cell r="D6">
            <v>1266</v>
          </cell>
          <cell r="E6">
            <v>2466</v>
          </cell>
          <cell r="F6">
            <v>3</v>
          </cell>
          <cell r="G6">
            <v>7</v>
          </cell>
          <cell r="H6">
            <v>5</v>
          </cell>
          <cell r="I6">
            <v>10</v>
          </cell>
          <cell r="J6">
            <v>3338</v>
          </cell>
          <cell r="K6">
            <v>7401</v>
          </cell>
          <cell r="L6">
            <v>2846</v>
          </cell>
          <cell r="M6">
            <v>7133</v>
          </cell>
          <cell r="N6">
            <v>710</v>
          </cell>
          <cell r="O6">
            <v>4</v>
          </cell>
          <cell r="P6">
            <v>4063</v>
          </cell>
        </row>
        <row r="7">
          <cell r="B7">
            <v>6870</v>
          </cell>
          <cell r="C7">
            <v>13956</v>
          </cell>
          <cell r="D7">
            <v>7886</v>
          </cell>
          <cell r="E7">
            <v>15206.504</v>
          </cell>
          <cell r="F7">
            <v>88</v>
          </cell>
          <cell r="G7">
            <v>203</v>
          </cell>
          <cell r="H7">
            <v>107</v>
          </cell>
          <cell r="I7">
            <v>208</v>
          </cell>
          <cell r="J7">
            <v>41184</v>
          </cell>
          <cell r="K7">
            <v>83392</v>
          </cell>
          <cell r="L7">
            <v>44978</v>
          </cell>
          <cell r="M7">
            <v>81783</v>
          </cell>
          <cell r="N7">
            <v>7086</v>
          </cell>
          <cell r="O7">
            <v>115</v>
          </cell>
          <cell r="P7">
            <v>42208</v>
          </cell>
        </row>
        <row r="8">
          <cell r="B8">
            <v>3064</v>
          </cell>
          <cell r="C8">
            <v>6216</v>
          </cell>
          <cell r="D8">
            <v>4889</v>
          </cell>
          <cell r="E8">
            <v>9319</v>
          </cell>
          <cell r="F8">
            <v>51</v>
          </cell>
          <cell r="G8">
            <v>119</v>
          </cell>
          <cell r="H8">
            <v>74</v>
          </cell>
          <cell r="I8">
            <v>138</v>
          </cell>
          <cell r="J8">
            <v>30259.6</v>
          </cell>
          <cell r="K8">
            <v>62273.939999999995</v>
          </cell>
          <cell r="L8">
            <v>42915.275</v>
          </cell>
          <cell r="M8">
            <v>80202.366</v>
          </cell>
          <cell r="N8">
            <v>3152</v>
          </cell>
          <cell r="O8">
            <v>68</v>
          </cell>
          <cell r="P8">
            <v>32014.34</v>
          </cell>
        </row>
        <row r="9">
          <cell r="B9">
            <v>5681</v>
          </cell>
          <cell r="C9">
            <v>10998</v>
          </cell>
          <cell r="D9">
            <v>6616</v>
          </cell>
          <cell r="E9">
            <v>12981</v>
          </cell>
          <cell r="F9">
            <v>46</v>
          </cell>
          <cell r="G9">
            <v>91</v>
          </cell>
          <cell r="H9">
            <v>70</v>
          </cell>
          <cell r="I9">
            <v>135</v>
          </cell>
          <cell r="J9">
            <v>20752</v>
          </cell>
          <cell r="K9">
            <v>41631</v>
          </cell>
          <cell r="L9">
            <v>43086.7</v>
          </cell>
          <cell r="M9">
            <v>81156.4</v>
          </cell>
          <cell r="N9">
            <v>5317</v>
          </cell>
          <cell r="O9">
            <v>45</v>
          </cell>
          <cell r="P9">
            <v>20879</v>
          </cell>
        </row>
        <row r="10">
          <cell r="B10">
            <v>1812</v>
          </cell>
          <cell r="C10">
            <v>3912</v>
          </cell>
          <cell r="D10">
            <v>3263</v>
          </cell>
          <cell r="E10">
            <v>6409</v>
          </cell>
          <cell r="F10">
            <v>29</v>
          </cell>
          <cell r="G10">
            <v>61</v>
          </cell>
          <cell r="H10">
            <v>27</v>
          </cell>
          <cell r="I10">
            <v>52</v>
          </cell>
          <cell r="J10">
            <v>18895</v>
          </cell>
          <cell r="K10">
            <v>40641</v>
          </cell>
          <cell r="L10">
            <v>29750</v>
          </cell>
          <cell r="M10">
            <v>57033</v>
          </cell>
          <cell r="N10">
            <v>2100</v>
          </cell>
          <cell r="O10">
            <v>32</v>
          </cell>
          <cell r="P10">
            <v>21746</v>
          </cell>
        </row>
        <row r="11">
          <cell r="B11">
            <v>2514</v>
          </cell>
          <cell r="C11">
            <v>4824</v>
          </cell>
          <cell r="D11">
            <v>3054</v>
          </cell>
          <cell r="E11">
            <v>5558</v>
          </cell>
          <cell r="F11">
            <v>36</v>
          </cell>
          <cell r="G11">
            <v>69</v>
          </cell>
          <cell r="H11">
            <v>38</v>
          </cell>
          <cell r="I11">
            <v>72</v>
          </cell>
          <cell r="J11">
            <v>16020</v>
          </cell>
          <cell r="K11">
            <v>29070</v>
          </cell>
          <cell r="L11">
            <v>18849</v>
          </cell>
          <cell r="M11">
            <v>33843</v>
          </cell>
          <cell r="N11">
            <v>2310</v>
          </cell>
          <cell r="O11">
            <v>33</v>
          </cell>
          <cell r="P11">
            <v>13050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ryRepSumaF"/>
      <sheetName val="qryRepPregledTrom"/>
      <sheetName val="qrySumaObjF"/>
      <sheetName val="qryRazlikaPredjenikm"/>
      <sheetName val="qryRazlikaPrevPutn"/>
      <sheetName val="qryRepSumaK"/>
      <sheetName val="qryRepSumaK9"/>
      <sheetName val="qryPregledTromRazlikeTG"/>
      <sheetName val="qryGradskiUporedba"/>
      <sheetName val="qrySumaObjK"/>
      <sheetName val="qryTrom"/>
    </sheetNames>
    <sheetDataSet>
      <sheetData sheetId="0">
        <row r="2">
          <cell r="A2">
            <v>2639</v>
          </cell>
          <cell r="B2">
            <v>8212</v>
          </cell>
          <cell r="C2">
            <v>7396</v>
          </cell>
          <cell r="D2">
            <v>14801</v>
          </cell>
          <cell r="E2">
            <v>9478.1</v>
          </cell>
          <cell r="F2">
            <v>29859.1</v>
          </cell>
          <cell r="G2">
            <v>26082</v>
          </cell>
          <cell r="H2">
            <v>51863</v>
          </cell>
          <cell r="I2">
            <v>5573</v>
          </cell>
          <cell r="J2">
            <v>20381</v>
          </cell>
          <cell r="K2">
            <v>2191</v>
          </cell>
          <cell r="L2">
            <v>4801</v>
          </cell>
          <cell r="M2">
            <v>6992</v>
          </cell>
          <cell r="N2">
            <v>6496</v>
          </cell>
          <cell r="O2">
            <v>13004</v>
          </cell>
          <cell r="P2">
            <v>265</v>
          </cell>
          <cell r="Q2">
            <v>449</v>
          </cell>
          <cell r="R2">
            <v>714</v>
          </cell>
          <cell r="S2">
            <v>556</v>
          </cell>
          <cell r="T2">
            <v>1106</v>
          </cell>
          <cell r="U2">
            <v>183</v>
          </cell>
          <cell r="V2">
            <v>323</v>
          </cell>
          <cell r="W2">
            <v>506</v>
          </cell>
          <cell r="X2">
            <v>344</v>
          </cell>
          <cell r="Y2">
            <v>691</v>
          </cell>
          <cell r="Z2">
            <v>4102.1</v>
          </cell>
          <cell r="AA2">
            <v>9177</v>
          </cell>
          <cell r="AB2">
            <v>13279.1</v>
          </cell>
          <cell r="AC2">
            <v>12417</v>
          </cell>
          <cell r="AD2">
            <v>24489</v>
          </cell>
          <cell r="AE2">
            <v>4135</v>
          </cell>
          <cell r="AF2">
            <v>8618</v>
          </cell>
          <cell r="AG2">
            <v>12753</v>
          </cell>
          <cell r="AH2">
            <v>9871</v>
          </cell>
          <cell r="AI2">
            <v>20416</v>
          </cell>
          <cell r="AJ2">
            <v>1241</v>
          </cell>
          <cell r="AK2">
            <v>2586</v>
          </cell>
          <cell r="AL2">
            <v>3827</v>
          </cell>
          <cell r="AM2">
            <v>3794</v>
          </cell>
          <cell r="AN2">
            <v>6958</v>
          </cell>
        </row>
      </sheetData>
      <sheetData sheetId="5">
        <row r="2">
          <cell r="B2">
            <v>12</v>
          </cell>
          <cell r="C2">
            <v>74</v>
          </cell>
          <cell r="D2">
            <v>86</v>
          </cell>
          <cell r="E2">
            <v>156</v>
          </cell>
          <cell r="F2">
            <v>3.1</v>
          </cell>
          <cell r="G2">
            <v>16.1</v>
          </cell>
          <cell r="H2">
            <v>17</v>
          </cell>
          <cell r="I2">
            <v>33</v>
          </cell>
          <cell r="J2">
            <v>62</v>
          </cell>
          <cell r="K2">
            <v>13</v>
          </cell>
        </row>
        <row r="3">
          <cell r="B3">
            <v>575</v>
          </cell>
          <cell r="C3">
            <v>1658</v>
          </cell>
          <cell r="D3">
            <v>1506</v>
          </cell>
          <cell r="E3">
            <v>3081</v>
          </cell>
          <cell r="F3">
            <v>389</v>
          </cell>
          <cell r="G3">
            <v>1379</v>
          </cell>
          <cell r="H3">
            <v>1371</v>
          </cell>
          <cell r="I3">
            <v>2743</v>
          </cell>
          <cell r="J3">
            <v>1083</v>
          </cell>
          <cell r="K3">
            <v>990</v>
          </cell>
        </row>
        <row r="4">
          <cell r="B4">
            <v>325</v>
          </cell>
          <cell r="C4">
            <v>877</v>
          </cell>
          <cell r="D4">
            <v>1294</v>
          </cell>
          <cell r="E4">
            <v>2616</v>
          </cell>
          <cell r="F4">
            <v>160</v>
          </cell>
          <cell r="G4">
            <v>532</v>
          </cell>
          <cell r="H4">
            <v>1288</v>
          </cell>
          <cell r="I4">
            <v>2680</v>
          </cell>
          <cell r="J4">
            <v>552</v>
          </cell>
          <cell r="K4">
            <v>372</v>
          </cell>
        </row>
        <row r="5">
          <cell r="B5">
            <v>224</v>
          </cell>
          <cell r="C5">
            <v>831</v>
          </cell>
          <cell r="D5">
            <v>780</v>
          </cell>
          <cell r="E5">
            <v>1536</v>
          </cell>
          <cell r="F5">
            <v>42</v>
          </cell>
          <cell r="G5">
            <v>169</v>
          </cell>
          <cell r="H5">
            <v>329</v>
          </cell>
          <cell r="I5">
            <v>630</v>
          </cell>
          <cell r="J5">
            <v>607</v>
          </cell>
          <cell r="K5">
            <v>127</v>
          </cell>
        </row>
        <row r="6">
          <cell r="B6">
            <v>144</v>
          </cell>
          <cell r="C6">
            <v>521</v>
          </cell>
          <cell r="D6">
            <v>415</v>
          </cell>
          <cell r="E6">
            <v>844</v>
          </cell>
          <cell r="F6">
            <v>37</v>
          </cell>
          <cell r="G6">
            <v>231</v>
          </cell>
          <cell r="H6">
            <v>230</v>
          </cell>
          <cell r="I6">
            <v>448</v>
          </cell>
          <cell r="J6">
            <v>377</v>
          </cell>
          <cell r="K6">
            <v>194</v>
          </cell>
        </row>
        <row r="7">
          <cell r="B7">
            <v>35</v>
          </cell>
          <cell r="C7">
            <v>245</v>
          </cell>
          <cell r="D7">
            <v>310</v>
          </cell>
          <cell r="E7">
            <v>590</v>
          </cell>
          <cell r="F7">
            <v>3</v>
          </cell>
          <cell r="G7">
            <v>21</v>
          </cell>
          <cell r="H7">
            <v>18</v>
          </cell>
          <cell r="I7">
            <v>36</v>
          </cell>
          <cell r="J7">
            <v>210</v>
          </cell>
          <cell r="K7">
            <v>18</v>
          </cell>
        </row>
      </sheetData>
      <sheetData sheetId="6">
        <row r="2">
          <cell r="B2">
            <v>1324</v>
          </cell>
          <cell r="C2">
            <v>4006</v>
          </cell>
          <cell r="D2">
            <v>3005</v>
          </cell>
          <cell r="E2">
            <v>5978</v>
          </cell>
          <cell r="F2">
            <v>8844</v>
          </cell>
          <cell r="G2">
            <v>27511</v>
          </cell>
          <cell r="H2">
            <v>22829</v>
          </cell>
          <cell r="I2">
            <v>45293</v>
          </cell>
          <cell r="J2">
            <v>2682</v>
          </cell>
          <cell r="K2">
            <v>18667</v>
          </cell>
          <cell r="L2">
            <v>876</v>
          </cell>
          <cell r="M2">
            <v>1910</v>
          </cell>
          <cell r="N2">
            <v>2786</v>
          </cell>
          <cell r="O2">
            <v>2105</v>
          </cell>
          <cell r="P2">
            <v>4181</v>
          </cell>
          <cell r="Q2">
            <v>265</v>
          </cell>
          <cell r="R2">
            <v>449</v>
          </cell>
          <cell r="S2">
            <v>714</v>
          </cell>
          <cell r="T2">
            <v>556</v>
          </cell>
          <cell r="U2">
            <v>1106</v>
          </cell>
          <cell r="V2">
            <v>183</v>
          </cell>
          <cell r="W2">
            <v>323</v>
          </cell>
          <cell r="X2">
            <v>506</v>
          </cell>
          <cell r="Y2">
            <v>344</v>
          </cell>
          <cell r="Z2">
            <v>691</v>
          </cell>
          <cell r="AA2">
            <v>3468</v>
          </cell>
          <cell r="AB2">
            <v>7463</v>
          </cell>
          <cell r="AC2">
            <v>10931</v>
          </cell>
          <cell r="AD2">
            <v>9164</v>
          </cell>
          <cell r="AE2">
            <v>17919</v>
          </cell>
          <cell r="AF2">
            <v>4135</v>
          </cell>
          <cell r="AG2">
            <v>8618</v>
          </cell>
          <cell r="AH2">
            <v>12753</v>
          </cell>
          <cell r="AI2">
            <v>9871</v>
          </cell>
          <cell r="AJ2">
            <v>20416</v>
          </cell>
          <cell r="AK2">
            <v>1241</v>
          </cell>
          <cell r="AL2">
            <v>2586</v>
          </cell>
          <cell r="AM2">
            <v>3827</v>
          </cell>
          <cell r="AN2">
            <v>3794</v>
          </cell>
          <cell r="AO2">
            <v>6958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9"/>
  <sheetViews>
    <sheetView tabSelected="1" workbookViewId="0" topLeftCell="A10">
      <selection activeCell="H26" sqref="H26"/>
    </sheetView>
  </sheetViews>
  <sheetFormatPr defaultColWidth="9.140625" defaultRowHeight="12.75"/>
  <cols>
    <col min="1" max="1" width="36.7109375" style="94" customWidth="1"/>
    <col min="2" max="2" width="13.00390625" style="94" customWidth="1"/>
    <col min="3" max="5" width="10.7109375" style="94" customWidth="1"/>
    <col min="6" max="6" width="10.7109375" style="96" customWidth="1"/>
    <col min="7" max="16384" width="9.00390625" style="94" customWidth="1"/>
  </cols>
  <sheetData>
    <row r="1" spans="1:6" s="118" customFormat="1" ht="12">
      <c r="A1" s="117" t="s">
        <v>77</v>
      </c>
      <c r="F1" s="148"/>
    </row>
    <row r="2" spans="1:6" s="118" customFormat="1" ht="12">
      <c r="A2" s="119" t="s">
        <v>78</v>
      </c>
      <c r="B2" s="119"/>
      <c r="C2" s="120"/>
      <c r="F2" s="148"/>
    </row>
    <row r="3" spans="1:6" s="118" customFormat="1" ht="12">
      <c r="A3" s="119"/>
      <c r="B3" s="119"/>
      <c r="C3" s="120"/>
      <c r="F3" s="148"/>
    </row>
    <row r="4" spans="1:6" s="118" customFormat="1" ht="9.75" customHeight="1">
      <c r="A4" s="119"/>
      <c r="F4" s="148"/>
    </row>
    <row r="5" spans="1:7" s="118" customFormat="1" ht="12" customHeight="1">
      <c r="A5" s="169" t="s">
        <v>79</v>
      </c>
      <c r="B5" s="169"/>
      <c r="C5" s="169"/>
      <c r="D5" s="169"/>
      <c r="E5" s="169"/>
      <c r="F5" s="169"/>
      <c r="G5" s="154"/>
    </row>
    <row r="6" spans="1:6" s="118" customFormat="1" ht="14.25" customHeight="1">
      <c r="A6" s="170" t="s">
        <v>80</v>
      </c>
      <c r="B6" s="170"/>
      <c r="C6" s="170"/>
      <c r="D6" s="170"/>
      <c r="E6" s="170"/>
      <c r="F6" s="170"/>
    </row>
    <row r="7" spans="1:6" s="118" customFormat="1" ht="6" customHeight="1">
      <c r="A7" s="121"/>
      <c r="B7" s="121"/>
      <c r="C7" s="121"/>
      <c r="D7" s="121"/>
      <c r="E7" s="121"/>
      <c r="F7" s="149"/>
    </row>
    <row r="8" s="118" customFormat="1" ht="4.5" customHeight="1">
      <c r="F8" s="148"/>
    </row>
    <row r="9" spans="1:8" s="118" customFormat="1" ht="15.75" customHeight="1">
      <c r="A9" s="171"/>
      <c r="B9" s="181" t="s">
        <v>84</v>
      </c>
      <c r="C9" s="166" t="str">
        <f>KantoniObjava!E8</f>
        <v>I-VI
2020</v>
      </c>
      <c r="D9" s="174" t="s">
        <v>85</v>
      </c>
      <c r="E9" s="177" t="s">
        <v>86</v>
      </c>
      <c r="F9" s="174" t="s">
        <v>87</v>
      </c>
      <c r="G9" s="150"/>
      <c r="H9" s="150"/>
    </row>
    <row r="10" spans="1:6" s="118" customFormat="1" ht="9" customHeight="1">
      <c r="A10" s="172"/>
      <c r="B10" s="160"/>
      <c r="C10" s="167"/>
      <c r="D10" s="175"/>
      <c r="E10" s="178"/>
      <c r="F10" s="175"/>
    </row>
    <row r="11" spans="1:6" s="118" customFormat="1" ht="2.25" customHeight="1">
      <c r="A11" s="172"/>
      <c r="B11" s="160"/>
      <c r="C11" s="167"/>
      <c r="D11" s="175"/>
      <c r="E11" s="178"/>
      <c r="F11" s="175"/>
    </row>
    <row r="12" spans="1:6" s="118" customFormat="1" ht="20.25" customHeight="1">
      <c r="A12" s="173"/>
      <c r="B12" s="161"/>
      <c r="C12" s="168"/>
      <c r="D12" s="176"/>
      <c r="E12" s="179"/>
      <c r="F12" s="176"/>
    </row>
    <row r="13" spans="1:6" s="118" customFormat="1" ht="4.5" customHeight="1">
      <c r="A13" s="119"/>
      <c r="F13" s="148"/>
    </row>
    <row r="14" spans="1:6" s="118" customFormat="1" ht="6" customHeight="1">
      <c r="A14" s="119"/>
      <c r="F14" s="148"/>
    </row>
    <row r="15" spans="1:6" s="118" customFormat="1" ht="12">
      <c r="A15" s="163" t="s">
        <v>3</v>
      </c>
      <c r="B15" s="163"/>
      <c r="C15" s="163"/>
      <c r="D15" s="163"/>
      <c r="E15" s="163"/>
      <c r="F15" s="163"/>
    </row>
    <row r="16" spans="1:6" s="118" customFormat="1" ht="12" customHeight="1">
      <c r="A16" s="164" t="s">
        <v>4</v>
      </c>
      <c r="B16" s="164"/>
      <c r="C16" s="164"/>
      <c r="D16" s="164"/>
      <c r="E16" s="164"/>
      <c r="F16" s="164"/>
    </row>
    <row r="17" spans="1:6" s="118" customFormat="1" ht="9.75" customHeight="1">
      <c r="A17" s="122"/>
      <c r="B17" s="122"/>
      <c r="C17" s="122"/>
      <c r="D17" s="122"/>
      <c r="E17" s="147"/>
      <c r="F17" s="129"/>
    </row>
    <row r="18" spans="1:6" s="118" customFormat="1" ht="12" customHeight="1">
      <c r="A18" s="156" t="s">
        <v>49</v>
      </c>
      <c r="B18" s="124">
        <f>Kantoni!E413</f>
        <v>83544</v>
      </c>
      <c r="C18" s="124">
        <f>Kantoni!H413</f>
        <v>171080</v>
      </c>
      <c r="D18" s="127">
        <f>Kantoni!F413*100</f>
        <v>95.43959056845183</v>
      </c>
      <c r="E18" s="127">
        <f>Kantoni!G413*100</f>
        <v>83.9073186899274</v>
      </c>
      <c r="F18" s="127">
        <f>Kantoni!I413*100</f>
        <v>88.39630379856504</v>
      </c>
    </row>
    <row r="19" spans="1:6" s="118" customFormat="1" ht="15" customHeight="1">
      <c r="A19" s="157" t="s">
        <v>50</v>
      </c>
      <c r="B19" s="124"/>
      <c r="C19" s="124"/>
      <c r="D19" s="125"/>
      <c r="E19" s="125"/>
      <c r="F19" s="127"/>
    </row>
    <row r="20" spans="1:6" s="118" customFormat="1" ht="9" customHeight="1">
      <c r="A20" s="128"/>
      <c r="B20" s="124"/>
      <c r="C20" s="124"/>
      <c r="D20" s="125"/>
      <c r="E20" s="125"/>
      <c r="F20" s="127"/>
    </row>
    <row r="21" spans="1:6" s="118" customFormat="1" ht="11.25" customHeight="1">
      <c r="A21" s="156" t="s">
        <v>51</v>
      </c>
      <c r="B21" s="124">
        <f>Kantoni!E415</f>
        <v>1386</v>
      </c>
      <c r="C21" s="124">
        <f>Kantoni!H415</f>
        <v>2817</v>
      </c>
      <c r="D21" s="127">
        <f>Kantoni!F415*100</f>
        <v>96.85155577419752</v>
      </c>
      <c r="E21" s="127">
        <f>Kantoni!G415*100</f>
        <v>92.03657823142346</v>
      </c>
      <c r="F21" s="127">
        <f>Kantoni!I415*100</f>
        <v>92.1748950957896</v>
      </c>
    </row>
    <row r="22" spans="1:6" s="118" customFormat="1" ht="15" customHeight="1">
      <c r="A22" s="157" t="s">
        <v>52</v>
      </c>
      <c r="B22" s="124"/>
      <c r="C22" s="124"/>
      <c r="D22" s="125"/>
      <c r="E22" s="125"/>
      <c r="F22" s="127"/>
    </row>
    <row r="23" spans="1:6" s="118" customFormat="1" ht="9.75" customHeight="1">
      <c r="A23" s="128"/>
      <c r="B23" s="124"/>
      <c r="C23" s="124"/>
      <c r="D23" s="125"/>
      <c r="E23" s="125"/>
      <c r="F23" s="127"/>
    </row>
    <row r="24" spans="1:6" s="118" customFormat="1" ht="12" customHeight="1">
      <c r="A24" s="156" t="s">
        <v>53</v>
      </c>
      <c r="B24" s="124">
        <f>Kantoni!E417</f>
        <v>606093.6</v>
      </c>
      <c r="C24" s="124">
        <f>Kantoni!H417</f>
        <v>1242092.94</v>
      </c>
      <c r="D24" s="127">
        <f>Kantoni!F417*100</f>
        <v>95.29783474303606</v>
      </c>
      <c r="E24" s="127">
        <f>Kantoni!G417*100</f>
        <v>83.54158589614029</v>
      </c>
      <c r="F24" s="127">
        <f>Kantoni!I417*100</f>
        <v>88.78211634475215</v>
      </c>
    </row>
    <row r="25" spans="1:6" s="118" customFormat="1" ht="13.5" customHeight="1">
      <c r="A25" s="157" t="s">
        <v>54</v>
      </c>
      <c r="B25" s="129"/>
      <c r="C25" s="124"/>
      <c r="D25" s="129"/>
      <c r="E25" s="129"/>
      <c r="F25" s="130"/>
    </row>
    <row r="26" spans="1:6" s="132" customFormat="1" ht="12" customHeight="1">
      <c r="A26" s="131"/>
      <c r="B26" s="131"/>
      <c r="C26" s="131"/>
      <c r="D26" s="131"/>
      <c r="E26" s="131"/>
      <c r="F26" s="131"/>
    </row>
    <row r="27" spans="1:6" s="118" customFormat="1" ht="12" customHeight="1">
      <c r="A27" s="180" t="s">
        <v>5</v>
      </c>
      <c r="B27" s="180"/>
      <c r="C27" s="180"/>
      <c r="D27" s="180"/>
      <c r="E27" s="180"/>
      <c r="F27" s="180"/>
    </row>
    <row r="28" spans="1:6" s="118" customFormat="1" ht="12" customHeight="1">
      <c r="A28" s="162" t="s">
        <v>6</v>
      </c>
      <c r="B28" s="162"/>
      <c r="C28" s="162"/>
      <c r="D28" s="162"/>
      <c r="E28" s="162"/>
      <c r="F28" s="162"/>
    </row>
    <row r="29" spans="1:6" s="118" customFormat="1" ht="9.75" customHeight="1">
      <c r="A29" s="122"/>
      <c r="B29" s="129"/>
      <c r="C29" s="129"/>
      <c r="D29" s="129"/>
      <c r="E29" s="129"/>
      <c r="F29" s="130"/>
    </row>
    <row r="30" spans="1:6" s="118" customFormat="1" ht="12" customHeight="1">
      <c r="A30" s="156" t="s">
        <v>49</v>
      </c>
      <c r="B30" s="124">
        <f>Kantoni!E421</f>
        <v>3570.3</v>
      </c>
      <c r="C30" s="124">
        <f>Kantoni!H421</f>
        <v>15938.8</v>
      </c>
      <c r="D30" s="125">
        <f>Kantoni!F421*100</f>
        <v>28.86607106763148</v>
      </c>
      <c r="E30" s="125">
        <f>Kantoni!G421*100</f>
        <v>21.95081463264679</v>
      </c>
      <c r="F30" s="125">
        <f>Kantoni!I421*100</f>
        <v>49.017274200641516</v>
      </c>
    </row>
    <row r="31" spans="1:6" s="118" customFormat="1" ht="12" customHeight="1">
      <c r="A31" s="157" t="s">
        <v>50</v>
      </c>
      <c r="B31" s="124"/>
      <c r="C31" s="124"/>
      <c r="D31" s="127"/>
      <c r="E31" s="127"/>
      <c r="F31" s="127"/>
    </row>
    <row r="32" spans="1:6" s="118" customFormat="1" ht="9.75" customHeight="1">
      <c r="A32" s="128"/>
      <c r="B32" s="124"/>
      <c r="C32" s="124"/>
      <c r="D32" s="127"/>
      <c r="E32" s="127"/>
      <c r="F32" s="127"/>
    </row>
    <row r="33" spans="1:6" s="118" customFormat="1" ht="12" customHeight="1">
      <c r="A33" s="156" t="s">
        <v>55</v>
      </c>
      <c r="B33" s="124">
        <f>Kantoni!E423</f>
        <v>348.46999999999997</v>
      </c>
      <c r="C33" s="124">
        <f>Kantoni!H423</f>
        <v>1744.398</v>
      </c>
      <c r="D33" s="125">
        <f>Kantoni!F423*100</f>
        <v>24.963321890527304</v>
      </c>
      <c r="E33" s="125">
        <f>Kantoni!G423*100</f>
        <v>17.657434521254842</v>
      </c>
      <c r="F33" s="125">
        <f>Kantoni!I423*100</f>
        <v>46.961700487170305</v>
      </c>
    </row>
    <row r="34" spans="1:6" s="118" customFormat="1" ht="13.5" customHeight="1">
      <c r="A34" s="157" t="s">
        <v>56</v>
      </c>
      <c r="B34" s="124"/>
      <c r="C34" s="124"/>
      <c r="D34" s="127"/>
      <c r="E34" s="127"/>
      <c r="F34" s="127"/>
    </row>
    <row r="35" spans="1:6" s="118" customFormat="1" ht="9.75" customHeight="1">
      <c r="A35" s="128"/>
      <c r="B35" s="124"/>
      <c r="C35" s="124"/>
      <c r="D35" s="127"/>
      <c r="E35" s="127"/>
      <c r="F35" s="127"/>
    </row>
    <row r="36" spans="1:6" s="118" customFormat="1" ht="12" customHeight="1">
      <c r="A36" s="156" t="s">
        <v>57</v>
      </c>
      <c r="B36" s="124">
        <f>Kantoni!E425</f>
        <v>42943</v>
      </c>
      <c r="C36" s="124">
        <f>Kantoni!H425</f>
        <v>288713</v>
      </c>
      <c r="D36" s="125">
        <f>Kantoni!F425*100</f>
        <v>17.472840460593236</v>
      </c>
      <c r="E36" s="125">
        <f>Kantoni!G425*100</f>
        <v>12.483270562818381</v>
      </c>
      <c r="F36" s="125">
        <f>Kantoni!I425*100</f>
        <v>45.0419418634778</v>
      </c>
    </row>
    <row r="37" spans="1:6" s="118" customFormat="1" ht="12" customHeight="1">
      <c r="A37" s="157" t="s">
        <v>58</v>
      </c>
      <c r="B37" s="124"/>
      <c r="C37" s="124"/>
      <c r="D37" s="124"/>
      <c r="E37" s="124"/>
      <c r="F37" s="130"/>
    </row>
    <row r="38" spans="1:6" s="132" customFormat="1" ht="12">
      <c r="A38" s="131"/>
      <c r="B38" s="131"/>
      <c r="C38" s="131"/>
      <c r="D38" s="131"/>
      <c r="E38" s="131"/>
      <c r="F38" s="131"/>
    </row>
    <row r="39" spans="1:6" s="118" customFormat="1" ht="12" customHeight="1">
      <c r="A39" s="180" t="s">
        <v>7</v>
      </c>
      <c r="B39" s="180"/>
      <c r="C39" s="180"/>
      <c r="D39" s="180"/>
      <c r="E39" s="180"/>
      <c r="F39" s="180"/>
    </row>
    <row r="40" spans="1:6" s="118" customFormat="1" ht="12" customHeight="1">
      <c r="A40" s="162" t="s">
        <v>8</v>
      </c>
      <c r="B40" s="162"/>
      <c r="C40" s="162"/>
      <c r="D40" s="162"/>
      <c r="E40" s="162"/>
      <c r="F40" s="162"/>
    </row>
    <row r="41" spans="1:6" s="118" customFormat="1" ht="9.75" customHeight="1">
      <c r="A41" s="122"/>
      <c r="B41" s="129"/>
      <c r="C41" s="129"/>
      <c r="D41" s="129"/>
      <c r="E41" s="129"/>
      <c r="F41" s="130"/>
    </row>
    <row r="42" spans="1:6" s="118" customFormat="1" ht="12" customHeight="1">
      <c r="A42" s="156" t="s">
        <v>59</v>
      </c>
      <c r="B42" s="124">
        <f>Kantoni!E429</f>
        <v>2639</v>
      </c>
      <c r="C42" s="124">
        <f>Kantoni!H429</f>
        <v>8212</v>
      </c>
      <c r="D42" s="125">
        <f>Kantoni!F429*100</f>
        <v>47.353310604701235</v>
      </c>
      <c r="E42" s="125">
        <f>Kantoni!G429*100</f>
        <v>35.681449432125476</v>
      </c>
      <c r="F42" s="125">
        <f>Kantoni!I429*100</f>
        <v>55.48273765286129</v>
      </c>
    </row>
    <row r="43" spans="1:6" s="118" customFormat="1" ht="12" customHeight="1">
      <c r="A43" s="157" t="s">
        <v>60</v>
      </c>
      <c r="B43" s="124"/>
      <c r="C43" s="124"/>
      <c r="D43" s="127"/>
      <c r="E43" s="127"/>
      <c r="F43" s="127"/>
    </row>
    <row r="44" spans="1:6" s="118" customFormat="1" ht="9.75" customHeight="1">
      <c r="A44" s="122"/>
      <c r="B44" s="124"/>
      <c r="C44" s="124"/>
      <c r="D44" s="127"/>
      <c r="E44" s="127"/>
      <c r="F44" s="127"/>
    </row>
    <row r="45" spans="1:6" s="118" customFormat="1" ht="12" customHeight="1">
      <c r="A45" s="123" t="s">
        <v>0</v>
      </c>
      <c r="B45" s="124">
        <f>Kantoni!E432</f>
        <v>265</v>
      </c>
      <c r="C45" s="124">
        <f>Kantoni!H432</f>
        <v>714</v>
      </c>
      <c r="D45" s="125">
        <f>Kantoni!F432*100</f>
        <v>59.02004454342984</v>
      </c>
      <c r="E45" s="125">
        <f>Kantoni!G432*100</f>
        <v>47.66187050359712</v>
      </c>
      <c r="F45" s="125">
        <f>Kantoni!I432*100</f>
        <v>64.55696202531645</v>
      </c>
    </row>
    <row r="46" spans="1:6" s="118" customFormat="1" ht="12.75" customHeight="1">
      <c r="A46" s="126" t="s">
        <v>61</v>
      </c>
      <c r="B46" s="124"/>
      <c r="C46" s="124"/>
      <c r="D46" s="127"/>
      <c r="E46" s="127"/>
      <c r="F46" s="127"/>
    </row>
    <row r="47" spans="1:6" s="118" customFormat="1" ht="9.75" customHeight="1">
      <c r="A47" s="126"/>
      <c r="B47" s="133"/>
      <c r="C47" s="133"/>
      <c r="D47" s="134"/>
      <c r="E47" s="134"/>
      <c r="F47" s="134"/>
    </row>
    <row r="48" spans="1:6" s="118" customFormat="1" ht="12" customHeight="1">
      <c r="A48" s="123" t="s">
        <v>1</v>
      </c>
      <c r="B48" s="124">
        <f>Kantoni!E434</f>
        <v>2191</v>
      </c>
      <c r="C48" s="124">
        <f>Kantoni!H434</f>
        <v>6992</v>
      </c>
      <c r="D48" s="125">
        <f>Kantoni!F434*100</f>
        <v>45.63632576546553</v>
      </c>
      <c r="E48" s="125">
        <f>Kantoni!G434*100</f>
        <v>33.728448275862064</v>
      </c>
      <c r="F48" s="125">
        <f>Kantoni!I434*100</f>
        <v>53.76807136265764</v>
      </c>
    </row>
    <row r="49" spans="1:6" s="118" customFormat="1" ht="13.5" customHeight="1">
      <c r="A49" s="126" t="s">
        <v>9</v>
      </c>
      <c r="B49" s="133"/>
      <c r="C49" s="124"/>
      <c r="D49" s="134"/>
      <c r="E49" s="134"/>
      <c r="F49" s="134"/>
    </row>
    <row r="50" spans="1:6" s="118" customFormat="1" ht="9.75" customHeight="1">
      <c r="A50" s="126"/>
      <c r="B50" s="124"/>
      <c r="C50" s="124"/>
      <c r="D50" s="127"/>
      <c r="E50" s="127"/>
      <c r="F50" s="127"/>
    </row>
    <row r="51" spans="1:6" s="118" customFormat="1" ht="12" customHeight="1">
      <c r="A51" s="123" t="s">
        <v>2</v>
      </c>
      <c r="B51" s="124">
        <f>Kantoni!E436</f>
        <v>183</v>
      </c>
      <c r="C51" s="124">
        <f>Kantoni!H436</f>
        <v>506</v>
      </c>
      <c r="D51" s="125">
        <f>Kantoni!F436*100</f>
        <v>56.656346749226</v>
      </c>
      <c r="E51" s="125">
        <f>Kantoni!G436*100</f>
        <v>53.19767441860465</v>
      </c>
      <c r="F51" s="125">
        <f>Kantoni!I436*100</f>
        <v>73.22720694645442</v>
      </c>
    </row>
    <row r="52" spans="1:6" s="118" customFormat="1" ht="14.25" customHeight="1">
      <c r="A52" s="126" t="s">
        <v>62</v>
      </c>
      <c r="B52" s="133"/>
      <c r="C52" s="124"/>
      <c r="D52" s="134"/>
      <c r="E52" s="134"/>
      <c r="F52" s="134"/>
    </row>
    <row r="53" spans="1:6" s="118" customFormat="1" ht="9.75" customHeight="1">
      <c r="A53" s="122"/>
      <c r="B53" s="124"/>
      <c r="C53" s="124"/>
      <c r="D53" s="127"/>
      <c r="E53" s="127"/>
      <c r="F53" s="127"/>
    </row>
    <row r="54" spans="1:6" s="118" customFormat="1" ht="12" customHeight="1">
      <c r="A54" s="156" t="s">
        <v>55</v>
      </c>
      <c r="B54" s="124">
        <f>Kantoni!E438</f>
        <v>9478.1</v>
      </c>
      <c r="C54" s="124">
        <f>Kantoni!H438</f>
        <v>29859.1</v>
      </c>
      <c r="D54" s="125">
        <f>Kantoni!F438*100</f>
        <v>46.504587606103726</v>
      </c>
      <c r="E54" s="125">
        <f>Kantoni!G438*100</f>
        <v>36.33962119469366</v>
      </c>
      <c r="F54" s="125">
        <f>Kantoni!I438*100</f>
        <v>57.57302894163468</v>
      </c>
    </row>
    <row r="55" spans="1:6" s="118" customFormat="1" ht="11.25" customHeight="1">
      <c r="A55" s="157" t="s">
        <v>56</v>
      </c>
      <c r="B55" s="133"/>
      <c r="C55" s="124"/>
      <c r="D55" s="134"/>
      <c r="E55" s="134"/>
      <c r="F55" s="134"/>
    </row>
    <row r="56" spans="1:6" s="118" customFormat="1" ht="9.75" customHeight="1">
      <c r="A56" s="122"/>
      <c r="B56" s="124"/>
      <c r="C56" s="124"/>
      <c r="D56" s="127"/>
      <c r="E56" s="127"/>
      <c r="F56" s="127"/>
    </row>
    <row r="57" spans="1:6" s="118" customFormat="1" ht="12" customHeight="1">
      <c r="A57" s="123" t="s">
        <v>0</v>
      </c>
      <c r="B57" s="124">
        <f>Kantoni!E440</f>
        <v>4135</v>
      </c>
      <c r="C57" s="124">
        <f>Kantoni!H440</f>
        <v>12753</v>
      </c>
      <c r="D57" s="125">
        <f>Kantoni!F440*100</f>
        <v>47.98097006265955</v>
      </c>
      <c r="E57" s="125">
        <f>Kantoni!G440*100</f>
        <v>41.89038597913079</v>
      </c>
      <c r="F57" s="125">
        <f>Kantoni!I440*100</f>
        <v>62.4657131661442</v>
      </c>
    </row>
    <row r="58" spans="1:6" s="118" customFormat="1" ht="12" customHeight="1">
      <c r="A58" s="126" t="s">
        <v>61</v>
      </c>
      <c r="B58" s="124"/>
      <c r="C58" s="124"/>
      <c r="D58" s="127"/>
      <c r="E58" s="127"/>
      <c r="F58" s="127"/>
    </row>
    <row r="59" spans="1:6" s="118" customFormat="1" ht="9.75" customHeight="1">
      <c r="A59" s="126"/>
      <c r="B59" s="133"/>
      <c r="C59" s="133"/>
      <c r="D59" s="134"/>
      <c r="E59" s="134"/>
      <c r="F59" s="134"/>
    </row>
    <row r="60" spans="1:6" s="118" customFormat="1" ht="12" customHeight="1">
      <c r="A60" s="123" t="s">
        <v>1</v>
      </c>
      <c r="B60" s="124">
        <f>Kantoni!E442</f>
        <v>4102.1</v>
      </c>
      <c r="C60" s="124">
        <f>Kantoni!H442</f>
        <v>13279.1</v>
      </c>
      <c r="D60" s="125">
        <f>Kantoni!F442*100</f>
        <v>44.699792960662535</v>
      </c>
      <c r="E60" s="125">
        <f>Kantoni!G442*100</f>
        <v>33.036160103084484</v>
      </c>
      <c r="F60" s="125">
        <f>Kantoni!I442*100</f>
        <v>54.224753971170735</v>
      </c>
    </row>
    <row r="61" spans="1:6" s="118" customFormat="1" ht="12.75" customHeight="1">
      <c r="A61" s="126" t="s">
        <v>9</v>
      </c>
      <c r="B61" s="124"/>
      <c r="C61" s="124"/>
      <c r="D61" s="127"/>
      <c r="E61" s="127"/>
      <c r="F61" s="134"/>
    </row>
    <row r="62" spans="1:6" s="118" customFormat="1" ht="9.75" customHeight="1">
      <c r="A62" s="126"/>
      <c r="B62" s="124"/>
      <c r="C62" s="124"/>
      <c r="D62" s="127"/>
      <c r="E62" s="127"/>
      <c r="F62" s="134"/>
    </row>
    <row r="63" spans="1:6" s="118" customFormat="1" ht="12" customHeight="1">
      <c r="A63" s="123" t="s">
        <v>2</v>
      </c>
      <c r="B63" s="124">
        <f>Kantoni!E444</f>
        <v>1241</v>
      </c>
      <c r="C63" s="124">
        <f>Kantoni!H444</f>
        <v>3827</v>
      </c>
      <c r="D63" s="125">
        <f>Kantoni!F444*100</f>
        <v>47.9891724671307</v>
      </c>
      <c r="E63" s="125">
        <f>Kantoni!G444*100</f>
        <v>32.7095413811281</v>
      </c>
      <c r="F63" s="125">
        <f>Kantoni!I444*100</f>
        <v>55.00143719459615</v>
      </c>
    </row>
    <row r="64" spans="1:6" s="118" customFormat="1" ht="11.25" customHeight="1">
      <c r="A64" s="126" t="s">
        <v>62</v>
      </c>
      <c r="B64" s="129"/>
      <c r="C64" s="124"/>
      <c r="D64" s="129"/>
      <c r="E64" s="129"/>
      <c r="F64" s="127"/>
    </row>
    <row r="65" spans="1:6" s="118" customFormat="1" ht="11.25" customHeight="1">
      <c r="A65" s="126"/>
      <c r="B65" s="129"/>
      <c r="C65" s="124"/>
      <c r="D65" s="129"/>
      <c r="E65" s="129"/>
      <c r="F65" s="127"/>
    </row>
    <row r="66" spans="1:6" s="118" customFormat="1" ht="11.25" customHeight="1">
      <c r="A66" s="126"/>
      <c r="B66" s="129"/>
      <c r="C66" s="124"/>
      <c r="D66" s="129"/>
      <c r="E66" s="129"/>
      <c r="F66" s="127"/>
    </row>
    <row r="67" spans="1:6" s="118" customFormat="1" ht="11.25" customHeight="1">
      <c r="A67" s="126"/>
      <c r="B67" s="129"/>
      <c r="C67" s="124"/>
      <c r="D67" s="129"/>
      <c r="E67" s="129"/>
      <c r="F67" s="127"/>
    </row>
    <row r="68" spans="2:6" s="135" customFormat="1" ht="9.75" customHeight="1">
      <c r="B68" s="118"/>
      <c r="C68" s="136"/>
      <c r="D68" s="118"/>
      <c r="E68" s="118"/>
      <c r="F68" s="134"/>
    </row>
    <row r="69" spans="1:6" s="135" customFormat="1" ht="13.5" customHeight="1">
      <c r="A69" s="158" t="s">
        <v>41</v>
      </c>
      <c r="C69" s="137"/>
      <c r="D69" s="165"/>
      <c r="E69" s="165"/>
      <c r="F69" s="165"/>
    </row>
    <row r="70" spans="1:3" s="135" customFormat="1" ht="13.5" customHeight="1">
      <c r="A70" s="135" t="s">
        <v>40</v>
      </c>
      <c r="C70" s="138"/>
    </row>
    <row r="71" s="135" customFormat="1" ht="9.75" customHeight="1">
      <c r="C71" s="138"/>
    </row>
    <row r="72" s="135" customFormat="1" ht="9.75" customHeight="1">
      <c r="C72" s="138"/>
    </row>
    <row r="73" s="135" customFormat="1" ht="12.75">
      <c r="C73" s="138"/>
    </row>
    <row r="74" ht="12.75">
      <c r="F74" s="94"/>
    </row>
    <row r="80" spans="5:6" ht="12.75">
      <c r="E80" s="96"/>
      <c r="F80" s="94"/>
    </row>
    <row r="81" spans="4:6" ht="12.75" customHeight="1">
      <c r="D81" s="96"/>
      <c r="E81" s="96"/>
      <c r="F81" s="94"/>
    </row>
    <row r="82" spans="4:6" ht="12.75">
      <c r="D82" s="96"/>
      <c r="E82" s="96"/>
      <c r="F82" s="94"/>
    </row>
    <row r="83" spans="4:6" ht="12.75">
      <c r="D83" s="96"/>
      <c r="E83" s="96"/>
      <c r="F83" s="94"/>
    </row>
    <row r="84" spans="4:6" ht="12.75">
      <c r="D84" s="96"/>
      <c r="E84" s="96"/>
      <c r="F84" s="94"/>
    </row>
    <row r="85" spans="4:6" ht="12.75">
      <c r="D85" s="96"/>
      <c r="E85" s="96"/>
      <c r="F85" s="94"/>
    </row>
    <row r="86" spans="4:6" ht="12.75">
      <c r="D86" s="96"/>
      <c r="E86" s="96"/>
      <c r="F86" s="94"/>
    </row>
    <row r="87" spans="4:6" ht="12.75">
      <c r="D87" s="96"/>
      <c r="E87" s="96"/>
      <c r="F87" s="94"/>
    </row>
    <row r="88" spans="4:6" ht="12.75">
      <c r="D88" s="96"/>
      <c r="E88" s="96"/>
      <c r="F88" s="94"/>
    </row>
    <row r="89" spans="4:6" ht="12.75" customHeight="1">
      <c r="D89" s="96"/>
      <c r="E89" s="96"/>
      <c r="F89" s="94"/>
    </row>
    <row r="90" spans="4:6" ht="12.75">
      <c r="D90" s="96"/>
      <c r="E90" s="96"/>
      <c r="F90" s="94"/>
    </row>
    <row r="91" spans="4:6" ht="12.75">
      <c r="D91" s="96"/>
      <c r="E91" s="96"/>
      <c r="F91" s="94"/>
    </row>
    <row r="92" spans="4:6" ht="12.75">
      <c r="D92" s="96"/>
      <c r="E92" s="96"/>
      <c r="F92" s="94"/>
    </row>
    <row r="93" spans="4:6" ht="12.75">
      <c r="D93" s="96"/>
      <c r="E93" s="96"/>
      <c r="F93" s="94"/>
    </row>
    <row r="94" spans="4:6" ht="12.75">
      <c r="D94" s="96"/>
      <c r="E94" s="96"/>
      <c r="F94" s="94"/>
    </row>
    <row r="95" spans="4:6" ht="12.75">
      <c r="D95" s="96"/>
      <c r="E95" s="96"/>
      <c r="F95" s="94"/>
    </row>
    <row r="96" spans="4:6" ht="12.75" customHeight="1">
      <c r="D96" s="96"/>
      <c r="E96" s="96"/>
      <c r="F96" s="94"/>
    </row>
    <row r="97" spans="4:6" ht="12.75">
      <c r="D97" s="96"/>
      <c r="E97" s="96"/>
      <c r="F97" s="94"/>
    </row>
    <row r="98" spans="4:6" ht="12.75">
      <c r="D98" s="96"/>
      <c r="E98" s="96"/>
      <c r="F98" s="94"/>
    </row>
    <row r="99" spans="4:6" ht="12.75">
      <c r="D99" s="96"/>
      <c r="E99" s="96"/>
      <c r="F99" s="94"/>
    </row>
  </sheetData>
  <mergeCells count="15">
    <mergeCell ref="A40:F40"/>
    <mergeCell ref="A15:F15"/>
    <mergeCell ref="A16:F16"/>
    <mergeCell ref="A27:F27"/>
    <mergeCell ref="A28:F28"/>
    <mergeCell ref="D69:F69"/>
    <mergeCell ref="C9:C12"/>
    <mergeCell ref="A5:F5"/>
    <mergeCell ref="A6:F6"/>
    <mergeCell ref="A9:A12"/>
    <mergeCell ref="D9:D12"/>
    <mergeCell ref="E9:E12"/>
    <mergeCell ref="F9:F12"/>
    <mergeCell ref="A39:F39"/>
    <mergeCell ref="B9:B12"/>
  </mergeCells>
  <printOptions horizontalCentered="1"/>
  <pageMargins left="0.7874015748031497" right="0.7874015748031497" top="0.984251968503937" bottom="0.984251968503937" header="0" footer="0.7874015748031497"/>
  <pageSetup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506"/>
  <sheetViews>
    <sheetView workbookViewId="0" topLeftCell="A330">
      <selection activeCell="H371" sqref="H371"/>
    </sheetView>
  </sheetViews>
  <sheetFormatPr defaultColWidth="9.140625" defaultRowHeight="12.75"/>
  <cols>
    <col min="1" max="1" width="9.00390625" style="63" customWidth="1"/>
    <col min="2" max="4" width="9.140625" style="38" customWidth="1"/>
    <col min="5" max="5" width="10.28125" style="64" customWidth="1"/>
    <col min="6" max="6" width="9.8515625" style="64" customWidth="1"/>
    <col min="7" max="7" width="10.00390625" style="65" customWidth="1"/>
    <col min="8" max="8" width="9.140625" style="64" customWidth="1"/>
    <col min="9" max="9" width="9.140625" style="65" customWidth="1"/>
    <col min="10" max="16384" width="9.140625" style="38" customWidth="1"/>
  </cols>
  <sheetData>
    <row r="1" spans="1:25" s="6" customFormat="1" ht="12">
      <c r="A1" s="1">
        <v>1</v>
      </c>
      <c r="B1" s="2" t="s">
        <v>38</v>
      </c>
      <c r="C1" s="3"/>
      <c r="D1" s="3"/>
      <c r="E1" s="4"/>
      <c r="F1" s="4"/>
      <c r="G1" s="5"/>
      <c r="H1" s="4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6" customFormat="1" ht="12">
      <c r="A2" s="1">
        <v>1</v>
      </c>
      <c r="B2" s="2" t="s">
        <v>10</v>
      </c>
      <c r="C2" s="3"/>
      <c r="D2" s="3"/>
      <c r="E2" s="4"/>
      <c r="F2" s="4"/>
      <c r="G2" s="5"/>
      <c r="H2" s="4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12">
      <c r="A3" s="1">
        <v>1</v>
      </c>
      <c r="B3" s="2"/>
      <c r="C3" s="3"/>
      <c r="D3" s="3"/>
      <c r="E3" s="4"/>
      <c r="F3" s="4"/>
      <c r="G3" s="5"/>
      <c r="H3" s="4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6" customFormat="1" ht="12">
      <c r="A4" s="1">
        <v>1</v>
      </c>
      <c r="B4" s="159" t="s">
        <v>11</v>
      </c>
      <c r="C4" s="159"/>
      <c r="D4" s="159"/>
      <c r="E4" s="159"/>
      <c r="F4" s="159"/>
      <c r="G4" s="159"/>
      <c r="H4" s="159"/>
      <c r="I4" s="15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6" customFormat="1" ht="12">
      <c r="A5" s="1">
        <v>1</v>
      </c>
      <c r="B5" s="3"/>
      <c r="C5" s="1"/>
      <c r="D5" s="139">
        <f>'[1]qrySumaObjK'!$B$2</f>
        <v>2</v>
      </c>
      <c r="E5" s="140" t="s">
        <v>36</v>
      </c>
      <c r="F5" s="141">
        <f>'[1]qrySumaObjK'!$A$2</f>
        <v>2020</v>
      </c>
      <c r="G5" s="142" t="s">
        <v>37</v>
      </c>
      <c r="H5" s="1"/>
      <c r="I5" s="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6" customFormat="1" ht="12">
      <c r="A6" s="1">
        <v>1</v>
      </c>
      <c r="B6" s="182"/>
      <c r="C6" s="182"/>
      <c r="D6" s="182"/>
      <c r="E6" s="4"/>
      <c r="F6" s="4"/>
      <c r="G6" s="5"/>
      <c r="H6" s="7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6" customFormat="1" ht="12">
      <c r="A7" s="1">
        <v>1</v>
      </c>
      <c r="B7" s="3"/>
      <c r="C7" s="3"/>
      <c r="D7" s="3"/>
      <c r="E7" s="4"/>
      <c r="F7" s="4"/>
      <c r="G7" s="5"/>
      <c r="H7" s="7"/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s="10" customFormat="1" ht="23.25" customHeight="1">
      <c r="A8" s="1">
        <v>1</v>
      </c>
      <c r="B8" s="183"/>
      <c r="C8" s="184"/>
      <c r="D8" s="185"/>
      <c r="E8" s="8">
        <f>'[1]qrySumaObjK'!$B$2</f>
        <v>2</v>
      </c>
      <c r="F8" s="192" t="str">
        <f>KantoniObjava!F8</f>
        <v>Index
IV-VI 2010   I-III 2010</v>
      </c>
      <c r="G8" s="192" t="str">
        <f>KantoniObjava!G8</f>
        <v>Index
IV-VI 2010
IV-VI 2009</v>
      </c>
      <c r="H8" s="195" t="str">
        <f>KantoniObjava!E8</f>
        <v>I-VI
2020</v>
      </c>
      <c r="I8" s="192" t="str">
        <f>KantoniObjava!H8</f>
        <v>Index
I-VI 2010
I-VI 2009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0" customFormat="1" ht="12" customHeight="1">
      <c r="A9" s="1"/>
      <c r="B9" s="186"/>
      <c r="C9" s="187"/>
      <c r="D9" s="188"/>
      <c r="E9" s="11" t="s">
        <v>36</v>
      </c>
      <c r="F9" s="193"/>
      <c r="G9" s="193"/>
      <c r="H9" s="196"/>
      <c r="I9" s="193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10" customFormat="1" ht="30" customHeight="1">
      <c r="A10" s="1">
        <v>1</v>
      </c>
      <c r="B10" s="189"/>
      <c r="C10" s="190"/>
      <c r="D10" s="191"/>
      <c r="E10" s="12">
        <f>'[1]qrySumaObjK'!$A$2</f>
        <v>2020</v>
      </c>
      <c r="F10" s="194"/>
      <c r="G10" s="194"/>
      <c r="H10" s="197"/>
      <c r="I10" s="194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6" customFormat="1" ht="12">
      <c r="A11" s="1">
        <v>1</v>
      </c>
      <c r="B11" s="13"/>
      <c r="C11" s="3"/>
      <c r="D11" s="14"/>
      <c r="E11" s="4"/>
      <c r="F11" s="4"/>
      <c r="G11" s="5"/>
      <c r="H11" s="7"/>
      <c r="I11" s="5"/>
      <c r="J11" s="3"/>
      <c r="K11" s="3"/>
      <c r="L11" s="15"/>
      <c r="M11" s="15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s="6" customFormat="1" ht="12">
      <c r="A12" s="1">
        <v>1</v>
      </c>
      <c r="B12" s="143"/>
      <c r="C12" s="3"/>
      <c r="D12" s="14"/>
      <c r="E12" s="4"/>
      <c r="F12" s="4"/>
      <c r="G12" s="5"/>
      <c r="H12" s="7"/>
      <c r="I12" s="5"/>
      <c r="J12" s="3"/>
      <c r="K12" s="3"/>
      <c r="L12" s="15"/>
      <c r="M12" s="15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s="6" customFormat="1" ht="12.75">
      <c r="A13" s="1">
        <v>1</v>
      </c>
      <c r="B13" s="16" t="s">
        <v>3</v>
      </c>
      <c r="C13" s="16"/>
      <c r="D13" s="16"/>
      <c r="E13" s="16"/>
      <c r="F13" s="4"/>
      <c r="G13" s="5"/>
      <c r="H13" s="4"/>
      <c r="I13" s="5"/>
      <c r="J13" s="15"/>
      <c r="K13" s="3"/>
      <c r="L13" s="17"/>
      <c r="M13" s="15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s="19" customFormat="1" ht="12">
      <c r="A14" s="1">
        <v>1</v>
      </c>
      <c r="B14" s="15"/>
      <c r="C14" s="15"/>
      <c r="D14" s="15"/>
      <c r="E14" s="7"/>
      <c r="F14" s="7"/>
      <c r="G14" s="18"/>
      <c r="H14" s="7"/>
      <c r="I14" s="1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s="19" customFormat="1" ht="12">
      <c r="A15" s="1">
        <v>1</v>
      </c>
      <c r="B15" s="15" t="s">
        <v>12</v>
      </c>
      <c r="C15" s="15"/>
      <c r="D15" s="15"/>
      <c r="E15" s="20">
        <f>'[2]qryRepSumTrom'!$B$2</f>
        <v>2485</v>
      </c>
      <c r="F15" s="145">
        <f>E15/'[2]qryRepSumTrom'!$N$2</f>
        <v>0.9849385652001585</v>
      </c>
      <c r="G15" s="146">
        <f>E15/'[2]qryRepSumTrom'!$D$2</f>
        <v>0.8091826766525562</v>
      </c>
      <c r="H15" s="21">
        <f>'[2]qryRepSumTrom'!$C$2</f>
        <v>5008</v>
      </c>
      <c r="I15" s="146">
        <f>'[2]qryRepSumTrom'!$C$2/'[2]qryRepSumTrom'!$E$2</f>
        <v>0.8598901098901099</v>
      </c>
      <c r="J15" s="22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19" customFormat="1" ht="12">
      <c r="A16" s="1">
        <v>1</v>
      </c>
      <c r="B16" s="23"/>
      <c r="C16" s="15"/>
      <c r="D16" s="15"/>
      <c r="E16" s="24"/>
      <c r="F16" s="25"/>
      <c r="G16" s="26"/>
      <c r="H16" s="24"/>
      <c r="I16" s="26"/>
      <c r="J16" s="22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19" customFormat="1" ht="12">
      <c r="A17" s="1">
        <v>1</v>
      </c>
      <c r="B17" s="15" t="s">
        <v>13</v>
      </c>
      <c r="C17" s="15"/>
      <c r="D17" s="15"/>
      <c r="E17" s="20">
        <f>'[2]qryRepSumTrom'!$F$2</f>
        <v>48</v>
      </c>
      <c r="F17" s="145">
        <f>E17/'[2]qryRepSumTrom'!$O$2</f>
        <v>1.0434782608695652</v>
      </c>
      <c r="G17" s="146">
        <f>E17/'[2]qryRepSumTrom'!$H$2</f>
        <v>0.8571428571428571</v>
      </c>
      <c r="H17" s="21">
        <f>'[2]qryRepSumTrom'!$G$2</f>
        <v>94</v>
      </c>
      <c r="I17" s="146">
        <f>'[2]qryRepSumTrom'!$G$2/'[2]qryRepSumTrom'!$I$2</f>
        <v>0.912621359223301</v>
      </c>
      <c r="J17" s="22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19" customFormat="1" ht="12">
      <c r="A18" s="1">
        <v>1</v>
      </c>
      <c r="B18" s="23"/>
      <c r="C18" s="15"/>
      <c r="D18" s="15"/>
      <c r="E18" s="24"/>
      <c r="F18" s="25"/>
      <c r="G18" s="26"/>
      <c r="H18" s="24"/>
      <c r="I18" s="26"/>
      <c r="J18" s="22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s="19" customFormat="1" ht="12">
      <c r="A19" s="1">
        <v>1</v>
      </c>
      <c r="B19" s="15" t="s">
        <v>14</v>
      </c>
      <c r="C19" s="15"/>
      <c r="D19" s="15"/>
      <c r="E19" s="20">
        <f>'[2]qryRepSumTrom'!$J$2</f>
        <v>16329</v>
      </c>
      <c r="F19" s="145">
        <f>E19/'[2]qryRepSumTrom'!$P$2</f>
        <v>1.0129652605459056</v>
      </c>
      <c r="G19" s="146">
        <f>E19/'[2]qryRepSumTrom'!$L$2</f>
        <v>0.7932475103230507</v>
      </c>
      <c r="H19" s="21">
        <f>'[2]qryRepSumTrom'!$K$2</f>
        <v>32449</v>
      </c>
      <c r="I19" s="146">
        <f>'[2]qryRepSumTrom'!$K$2/'[2]qryRepSumTrom'!$M$2</f>
        <v>0.8903797607287893</v>
      </c>
      <c r="J19" s="22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s="19" customFormat="1" ht="12">
      <c r="A20" s="1">
        <v>1</v>
      </c>
      <c r="B20" s="23"/>
      <c r="C20" s="15"/>
      <c r="D20" s="15"/>
      <c r="E20" s="24"/>
      <c r="F20" s="24"/>
      <c r="G20" s="26"/>
      <c r="H20" s="24"/>
      <c r="I20" s="27"/>
      <c r="J20" s="28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19" customFormat="1" ht="12">
      <c r="A21" s="1">
        <v>1</v>
      </c>
      <c r="B21" s="23"/>
      <c r="C21" s="15"/>
      <c r="D21" s="15"/>
      <c r="E21" s="15"/>
      <c r="F21" s="15"/>
      <c r="G21" s="15"/>
      <c r="H21" s="15"/>
      <c r="I21" s="15"/>
      <c r="J21" s="28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9" customFormat="1" ht="12">
      <c r="A22" s="1">
        <v>1</v>
      </c>
      <c r="B22" s="16" t="s">
        <v>5</v>
      </c>
      <c r="C22" s="16"/>
      <c r="D22" s="16"/>
      <c r="E22" s="16"/>
      <c r="F22" s="29"/>
      <c r="G22" s="18"/>
      <c r="H22" s="29"/>
      <c r="I22" s="1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s="19" customFormat="1" ht="12">
      <c r="A23" s="1">
        <v>1</v>
      </c>
      <c r="B23" s="15"/>
      <c r="C23" s="15"/>
      <c r="D23" s="15"/>
      <c r="E23" s="29"/>
      <c r="F23" s="29"/>
      <c r="G23" s="18"/>
      <c r="H23" s="29"/>
      <c r="I23" s="1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s="19" customFormat="1" ht="12">
      <c r="A24" s="1">
        <v>1</v>
      </c>
      <c r="B24" s="15" t="s">
        <v>12</v>
      </c>
      <c r="C24" s="15"/>
      <c r="D24" s="15"/>
      <c r="E24" s="20">
        <f>'[1]qryRepSumTrom'!$B$2</f>
        <v>88</v>
      </c>
      <c r="F24" s="145">
        <f>E24/'[1]qryRepSumTrom'!$N$2</f>
        <v>0.23036649214659685</v>
      </c>
      <c r="G24" s="146">
        <f>E24/'[1]qryRepSumTrom'!$D$2</f>
        <v>0.1426256077795786</v>
      </c>
      <c r="H24" s="21">
        <f>'[1]qryRepSumTrom'!$C$2</f>
        <v>470</v>
      </c>
      <c r="I24" s="146">
        <f>'[1]qryRepSumTrom'!$C$2/'[1]qryRepSumTrom'!$E$2</f>
        <v>0.41852181656277826</v>
      </c>
      <c r="J24" s="28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19" customFormat="1" ht="12">
      <c r="A25" s="1">
        <v>1</v>
      </c>
      <c r="B25" s="23"/>
      <c r="C25" s="15"/>
      <c r="D25" s="15"/>
      <c r="E25" s="24"/>
      <c r="F25" s="25"/>
      <c r="G25" s="26"/>
      <c r="H25" s="24"/>
      <c r="I25" s="26"/>
      <c r="J25" s="30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s="19" customFormat="1" ht="12">
      <c r="A26" s="1">
        <v>1</v>
      </c>
      <c r="B26" s="15" t="s">
        <v>15</v>
      </c>
      <c r="C26" s="15"/>
      <c r="D26" s="15"/>
      <c r="E26" s="20">
        <f>'[1]qryRepSumTrom'!$F$2</f>
        <v>11.909999999999998</v>
      </c>
      <c r="F26" s="145">
        <f>E26/'[1]qryRepSumTrom'!$O$2</f>
        <v>0.14551896878245463</v>
      </c>
      <c r="G26" s="146">
        <f>E26/'[1]qryRepSumTrom'!$H$2</f>
        <v>0.07930958707073935</v>
      </c>
      <c r="H26" s="21">
        <f>'[1]qryRepSumTrom'!$G$2</f>
        <v>93.75500000000001</v>
      </c>
      <c r="I26" s="146">
        <f>'[1]qryRepSumTrom'!$G$2/'[1]qryRepSumTrom'!$I$2</f>
        <v>0.336526726873322</v>
      </c>
      <c r="J26" s="28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s="19" customFormat="1" ht="12">
      <c r="A27" s="1">
        <v>1</v>
      </c>
      <c r="B27" s="23"/>
      <c r="C27" s="15"/>
      <c r="D27" s="15"/>
      <c r="E27" s="24"/>
      <c r="F27" s="25"/>
      <c r="G27" s="26"/>
      <c r="H27" s="24"/>
      <c r="I27" s="26"/>
      <c r="J27" s="3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s="19" customFormat="1" ht="12">
      <c r="A28" s="1">
        <v>1</v>
      </c>
      <c r="B28" s="15" t="s">
        <v>16</v>
      </c>
      <c r="C28" s="15"/>
      <c r="D28" s="15"/>
      <c r="E28" s="20">
        <f>'[1]qryRepSumTrom'!$J$2</f>
        <v>922</v>
      </c>
      <c r="F28" s="145">
        <f>E28/'[1]qryRepSumTrom'!$P$2</f>
        <v>0.18454763811048838</v>
      </c>
      <c r="G28" s="146">
        <f>E28/'[1]qryRepSumTrom'!$L$2</f>
        <v>0.13823088455772115</v>
      </c>
      <c r="H28" s="21">
        <f>'[1]qryRepSumTrom'!$K$2</f>
        <v>5918</v>
      </c>
      <c r="I28" s="146">
        <f>'[1]qryRepSumTrom'!$K$2/'[1]qryRepSumTrom'!$M$2</f>
        <v>0.5034453424074862</v>
      </c>
      <c r="J28" s="28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s="19" customFormat="1" ht="12">
      <c r="A29" s="1">
        <v>1</v>
      </c>
      <c r="B29" s="23"/>
      <c r="C29" s="15"/>
      <c r="D29" s="15"/>
      <c r="E29" s="24"/>
      <c r="F29" s="24"/>
      <c r="G29" s="31"/>
      <c r="H29" s="24"/>
      <c r="I29" s="31"/>
      <c r="J29" s="30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19" customFormat="1" ht="12">
      <c r="A30" s="1">
        <v>1</v>
      </c>
      <c r="B30" s="23"/>
      <c r="C30" s="15"/>
      <c r="D30" s="15"/>
      <c r="E30" s="15"/>
      <c r="F30" s="15"/>
      <c r="G30" s="15"/>
      <c r="H30" s="15"/>
      <c r="I30" s="15"/>
      <c r="J30" s="30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19" customFormat="1" ht="12">
      <c r="A31" s="1">
        <v>1</v>
      </c>
      <c r="B31" s="16" t="s">
        <v>7</v>
      </c>
      <c r="C31" s="16"/>
      <c r="D31" s="16"/>
      <c r="E31" s="16"/>
      <c r="F31" s="29"/>
      <c r="G31" s="18"/>
      <c r="H31" s="29"/>
      <c r="I31" s="1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19" customFormat="1" ht="12">
      <c r="A32" s="1">
        <v>1</v>
      </c>
      <c r="B32" s="15"/>
      <c r="C32" s="15"/>
      <c r="D32" s="15"/>
      <c r="E32" s="29"/>
      <c r="F32" s="29"/>
      <c r="G32" s="18"/>
      <c r="H32" s="29"/>
      <c r="I32" s="1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19" customFormat="1" ht="12">
      <c r="A33" s="1">
        <v>1</v>
      </c>
      <c r="B33" s="32" t="s">
        <v>17</v>
      </c>
      <c r="C33" s="15"/>
      <c r="D33" s="15"/>
      <c r="E33" s="20">
        <f>'[3]qryRepSumaK'!$B$2</f>
        <v>12</v>
      </c>
      <c r="F33" s="145">
        <f>E33/'[3]qryRepSumaK'!$J$2</f>
        <v>0.1935483870967742</v>
      </c>
      <c r="G33" s="146">
        <f>E33/'[3]qryRepSumaK'!$D$2</f>
        <v>0.13953488372093023</v>
      </c>
      <c r="H33" s="21">
        <f>'[3]qryRepSumaK'!$C$2</f>
        <v>74</v>
      </c>
      <c r="I33" s="146">
        <f>'[3]qryRepSumaK'!$C$2/'[3]qryRepSumaK'!$E$2</f>
        <v>0.47435897435897434</v>
      </c>
      <c r="J33" s="2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19" customFormat="1" ht="12">
      <c r="A34" s="1">
        <v>1</v>
      </c>
      <c r="B34" s="32" t="s">
        <v>18</v>
      </c>
      <c r="C34" s="15"/>
      <c r="D34" s="15"/>
      <c r="E34" s="24"/>
      <c r="F34" s="25"/>
      <c r="G34" s="26"/>
      <c r="H34" s="24"/>
      <c r="I34" s="26"/>
      <c r="J34" s="30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19" customFormat="1" ht="12">
      <c r="A35" s="1">
        <v>1</v>
      </c>
      <c r="B35" s="32"/>
      <c r="C35" s="15"/>
      <c r="D35" s="15"/>
      <c r="E35" s="24"/>
      <c r="F35" s="25"/>
      <c r="G35" s="26"/>
      <c r="H35" s="24"/>
      <c r="I35" s="26"/>
      <c r="J35" s="30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s="19" customFormat="1" ht="12">
      <c r="A36" s="1">
        <v>1</v>
      </c>
      <c r="B36" s="32" t="s">
        <v>1</v>
      </c>
      <c r="C36" s="15"/>
      <c r="D36" s="15"/>
      <c r="E36" s="20">
        <f>'[3]qryRepSumaK'!$B$2</f>
        <v>12</v>
      </c>
      <c r="F36" s="145">
        <f>E36/'[3]qryRepSumaK'!$J$2</f>
        <v>0.1935483870967742</v>
      </c>
      <c r="G36" s="146">
        <f>E36/'[3]qryRepSumaK'!$D$2</f>
        <v>0.13953488372093023</v>
      </c>
      <c r="H36" s="21">
        <f>'[3]qryRepSumaK'!$C$2</f>
        <v>74</v>
      </c>
      <c r="I36" s="146">
        <f>'[3]qryRepSumaK'!$C$2/'[3]qryRepSumaK'!$E$2</f>
        <v>0.47435897435897434</v>
      </c>
      <c r="J36" s="28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s="19" customFormat="1" ht="12">
      <c r="A37" s="1">
        <v>1</v>
      </c>
      <c r="B37" s="33"/>
      <c r="C37" s="15"/>
      <c r="D37" s="15"/>
      <c r="E37" s="24"/>
      <c r="F37" s="25"/>
      <c r="G37" s="26"/>
      <c r="H37" s="24"/>
      <c r="I37" s="26"/>
      <c r="J37" s="30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s="19" customFormat="1" ht="12">
      <c r="A38" s="1">
        <v>1</v>
      </c>
      <c r="B38" s="32" t="s">
        <v>15</v>
      </c>
      <c r="C38" s="15"/>
      <c r="D38" s="15"/>
      <c r="E38" s="20">
        <f>'[3]qryRepSumaK'!$F$2</f>
        <v>3.1</v>
      </c>
      <c r="F38" s="145">
        <f>E38/'[3]qryRepSumaK'!$K$2</f>
        <v>0.23846153846153847</v>
      </c>
      <c r="G38" s="146">
        <f>E38/'[3]qryRepSumaK'!$H$2</f>
        <v>0.1823529411764706</v>
      </c>
      <c r="H38" s="21">
        <f>'[3]qryRepSumaK'!$G$2</f>
        <v>16.1</v>
      </c>
      <c r="I38" s="146">
        <f>'[3]qryRepSumaK'!$G$2/'[3]qryRepSumaK'!$I$2</f>
        <v>0.4878787878787879</v>
      </c>
      <c r="J38" s="28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s="19" customFormat="1" ht="12">
      <c r="A39" s="1">
        <v>1</v>
      </c>
      <c r="B39" s="32"/>
      <c r="C39" s="15"/>
      <c r="D39" s="15"/>
      <c r="E39" s="24"/>
      <c r="F39" s="25"/>
      <c r="G39" s="26"/>
      <c r="H39" s="24"/>
      <c r="I39" s="26"/>
      <c r="J39" s="28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s="19" customFormat="1" ht="12">
      <c r="A40" s="1">
        <v>1</v>
      </c>
      <c r="B40" s="32" t="s">
        <v>1</v>
      </c>
      <c r="C40" s="15"/>
      <c r="D40" s="15"/>
      <c r="E40" s="20">
        <f>'[3]qryRepSumaK'!$F$2</f>
        <v>3.1</v>
      </c>
      <c r="F40" s="145">
        <f>E40/'[3]qryRepSumaK'!$K$2</f>
        <v>0.23846153846153847</v>
      </c>
      <c r="G40" s="146">
        <f>E40/'[3]qryRepSumaK'!$H$2</f>
        <v>0.1823529411764706</v>
      </c>
      <c r="H40" s="21">
        <f>'[3]qryRepSumaK'!$G$2</f>
        <v>16.1</v>
      </c>
      <c r="I40" s="146">
        <f>'[3]qryRepSumaK'!$G$2/'[3]qryRepSumaK'!$I$2</f>
        <v>0.4878787878787879</v>
      </c>
      <c r="J40" s="28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s="19" customFormat="1" ht="12">
      <c r="A41" s="1">
        <v>1</v>
      </c>
      <c r="B41" s="33"/>
      <c r="C41" s="15"/>
      <c r="D41" s="15"/>
      <c r="E41" s="7"/>
      <c r="F41" s="7"/>
      <c r="G41" s="18"/>
      <c r="H41" s="7"/>
      <c r="I41" s="18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3.5" thickBot="1">
      <c r="A42" s="1">
        <v>1</v>
      </c>
      <c r="B42" s="34"/>
      <c r="C42" s="34"/>
      <c r="D42" s="34"/>
      <c r="E42" s="35"/>
      <c r="F42" s="35"/>
      <c r="G42" s="36"/>
      <c r="H42" s="35"/>
      <c r="I42" s="36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25" ht="12.75">
      <c r="A43" s="1">
        <v>2</v>
      </c>
      <c r="B43" s="37"/>
      <c r="C43" s="37"/>
      <c r="D43" s="37"/>
      <c r="E43" s="39"/>
      <c r="F43" s="39"/>
      <c r="G43" s="40"/>
      <c r="H43" s="39"/>
      <c r="I43" s="40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25" s="6" customFormat="1" ht="12">
      <c r="A44" s="1">
        <v>2</v>
      </c>
      <c r="B44" s="2" t="s">
        <v>39</v>
      </c>
      <c r="C44" s="3"/>
      <c r="D44" s="3"/>
      <c r="E44" s="4"/>
      <c r="F44" s="4"/>
      <c r="G44" s="5"/>
      <c r="H44" s="41"/>
      <c r="I44" s="4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s="6" customFormat="1" ht="12">
      <c r="A45" s="1">
        <v>2</v>
      </c>
      <c r="B45" s="2" t="s">
        <v>19</v>
      </c>
      <c r="C45" s="3"/>
      <c r="D45" s="3"/>
      <c r="E45" s="4"/>
      <c r="F45" s="4"/>
      <c r="G45" s="5"/>
      <c r="H45" s="43"/>
      <c r="I45" s="4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s="6" customFormat="1" ht="12">
      <c r="A46" s="1">
        <v>2</v>
      </c>
      <c r="B46" s="2"/>
      <c r="C46" s="3"/>
      <c r="D46" s="3"/>
      <c r="E46" s="4"/>
      <c r="F46" s="4"/>
      <c r="G46" s="5"/>
      <c r="H46" s="43"/>
      <c r="I46" s="4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s="6" customFormat="1" ht="12">
      <c r="A47" s="1">
        <v>2</v>
      </c>
      <c r="B47" s="159" t="s">
        <v>11</v>
      </c>
      <c r="C47" s="159"/>
      <c r="D47" s="159"/>
      <c r="E47" s="159"/>
      <c r="F47" s="159"/>
      <c r="G47" s="159"/>
      <c r="H47" s="159"/>
      <c r="I47" s="159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s="6" customFormat="1" ht="12">
      <c r="A48" s="1">
        <v>2</v>
      </c>
      <c r="B48" s="1"/>
      <c r="C48" s="1"/>
      <c r="D48" s="139">
        <f>'[1]qrySumaObjK'!$B$2</f>
        <v>2</v>
      </c>
      <c r="E48" s="140" t="s">
        <v>36</v>
      </c>
      <c r="F48" s="141">
        <f>'[1]qrySumaObjK'!$A$2</f>
        <v>2020</v>
      </c>
      <c r="G48" s="142" t="s">
        <v>37</v>
      </c>
      <c r="H48" s="1"/>
      <c r="I48" s="1"/>
      <c r="J48" s="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s="6" customFormat="1" ht="12">
      <c r="A49" s="1">
        <v>2</v>
      </c>
      <c r="B49" s="2"/>
      <c r="C49" s="3"/>
      <c r="D49" s="3"/>
      <c r="E49" s="4"/>
      <c r="F49" s="4"/>
      <c r="G49" s="5"/>
      <c r="H49" s="7"/>
      <c r="I49" s="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s="6" customFormat="1" ht="12">
      <c r="A50" s="1">
        <v>2</v>
      </c>
      <c r="B50" s="3"/>
      <c r="C50" s="3"/>
      <c r="D50" s="3"/>
      <c r="E50" s="4"/>
      <c r="F50" s="4"/>
      <c r="G50" s="5"/>
      <c r="H50" s="7"/>
      <c r="I50" s="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s="10" customFormat="1" ht="18" customHeight="1">
      <c r="A51" s="1">
        <v>2</v>
      </c>
      <c r="B51" s="183"/>
      <c r="C51" s="184"/>
      <c r="D51" s="185"/>
      <c r="E51" s="8">
        <f>'[1]qrySumaObjK'!$B$2</f>
        <v>2</v>
      </c>
      <c r="F51" s="192" t="s">
        <v>42</v>
      </c>
      <c r="G51" s="192" t="s">
        <v>43</v>
      </c>
      <c r="H51" s="198" t="s">
        <v>44</v>
      </c>
      <c r="I51" s="192" t="s">
        <v>45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s="10" customFormat="1" ht="12" customHeight="1">
      <c r="A52" s="1"/>
      <c r="B52" s="186"/>
      <c r="C52" s="187"/>
      <c r="D52" s="188"/>
      <c r="E52" s="11" t="s">
        <v>36</v>
      </c>
      <c r="F52" s="193"/>
      <c r="G52" s="193"/>
      <c r="H52" s="199"/>
      <c r="I52" s="193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s="10" customFormat="1" ht="25.5" customHeight="1">
      <c r="A53" s="1">
        <v>2</v>
      </c>
      <c r="B53" s="189"/>
      <c r="C53" s="190"/>
      <c r="D53" s="191"/>
      <c r="E53" s="12">
        <f>'[1]qrySumaObjK'!$A$2</f>
        <v>2020</v>
      </c>
      <c r="F53" s="194"/>
      <c r="G53" s="194"/>
      <c r="H53" s="12">
        <f>'[1]qrySumaObjK'!$A$2</f>
        <v>2020</v>
      </c>
      <c r="I53" s="19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s="6" customFormat="1" ht="12">
      <c r="A54" s="1">
        <v>2</v>
      </c>
      <c r="B54" s="13"/>
      <c r="C54" s="3"/>
      <c r="D54" s="14"/>
      <c r="E54" s="4"/>
      <c r="F54" s="4"/>
      <c r="G54" s="5"/>
      <c r="H54" s="7"/>
      <c r="I54" s="5"/>
      <c r="J54" s="3"/>
      <c r="K54" s="3"/>
      <c r="L54" s="15"/>
      <c r="M54" s="15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s="6" customFormat="1" ht="12.75">
      <c r="A55" s="1">
        <v>2</v>
      </c>
      <c r="B55" s="23"/>
      <c r="C55" s="3"/>
      <c r="D55" s="3"/>
      <c r="E55" s="4"/>
      <c r="F55" s="4"/>
      <c r="G55" s="5"/>
      <c r="H55" s="4"/>
      <c r="I55" s="5"/>
      <c r="J55" s="15"/>
      <c r="K55" s="3"/>
      <c r="L55" s="17"/>
      <c r="M55" s="1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s="6" customFormat="1" ht="12.75">
      <c r="A56" s="1">
        <v>2</v>
      </c>
      <c r="B56" s="16" t="s">
        <v>20</v>
      </c>
      <c r="C56" s="3"/>
      <c r="D56" s="3"/>
      <c r="E56" s="4"/>
      <c r="F56" s="4"/>
      <c r="G56" s="5"/>
      <c r="H56" s="4"/>
      <c r="I56" s="5"/>
      <c r="J56" s="15"/>
      <c r="K56" s="3"/>
      <c r="L56" s="17"/>
      <c r="M56" s="15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s="19" customFormat="1" ht="12">
      <c r="A57" s="1">
        <v>2</v>
      </c>
      <c r="B57" s="15"/>
      <c r="C57" s="15"/>
      <c r="D57" s="15"/>
      <c r="E57" s="7"/>
      <c r="F57" s="7"/>
      <c r="G57" s="18"/>
      <c r="H57" s="7"/>
      <c r="I57" s="1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s="19" customFormat="1" ht="12">
      <c r="A58" s="1">
        <v>2</v>
      </c>
      <c r="B58" s="15" t="s">
        <v>12</v>
      </c>
      <c r="C58" s="15"/>
      <c r="D58" s="15"/>
      <c r="E58" s="20">
        <f>'[2]qryRepSumTrom'!$B$3</f>
        <v>688</v>
      </c>
      <c r="F58" s="145">
        <f>E58/'[2]qryRepSumTrom'!$N$3</f>
        <v>0.8161328588374852</v>
      </c>
      <c r="G58" s="146">
        <f>E58/'[2]qryRepSumTrom'!$D$3</f>
        <v>0.7166666666666667</v>
      </c>
      <c r="H58" s="21">
        <f>'[2]qryRepSumTrom'!$C$3</f>
        <v>1531</v>
      </c>
      <c r="I58" s="146">
        <f>'[2]qryRepSumTrom'!$C$3/'[2]qryRepSumTrom'!$E$3</f>
        <v>0.8343324250681199</v>
      </c>
      <c r="J58" s="22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s="19" customFormat="1" ht="12">
      <c r="A59" s="1">
        <v>2</v>
      </c>
      <c r="B59" s="23"/>
      <c r="C59" s="15"/>
      <c r="D59" s="15"/>
      <c r="E59" s="45"/>
      <c r="F59" s="46"/>
      <c r="G59" s="26"/>
      <c r="H59" s="45"/>
      <c r="I59" s="26"/>
      <c r="J59" s="22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s="19" customFormat="1" ht="12">
      <c r="A60" s="1">
        <v>2</v>
      </c>
      <c r="B60" s="15" t="s">
        <v>13</v>
      </c>
      <c r="C60" s="15"/>
      <c r="D60" s="15"/>
      <c r="E60" s="20">
        <f>'[2]qryRepSumTrom'!$F$3</f>
        <v>4</v>
      </c>
      <c r="F60" s="145">
        <f>E60/'[2]qryRepSumTrom'!$O$3</f>
        <v>1</v>
      </c>
      <c r="G60" s="146">
        <f>E60/'[2]qryRepSumTrom'!$H$3</f>
        <v>0.8</v>
      </c>
      <c r="H60" s="21">
        <f>'[2]qryRepSumTrom'!$G$3</f>
        <v>8</v>
      </c>
      <c r="I60" s="146">
        <f>'[2]qryRepSumTrom'!$G$3/'[2]qryRepSumTrom'!$I$3</f>
        <v>0.8</v>
      </c>
      <c r="J60" s="22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s="19" customFormat="1" ht="12">
      <c r="A61" s="1">
        <v>2</v>
      </c>
      <c r="B61" s="23"/>
      <c r="C61" s="15"/>
      <c r="D61" s="15"/>
      <c r="E61" s="45"/>
      <c r="F61" s="46"/>
      <c r="G61" s="26"/>
      <c r="H61" s="45"/>
      <c r="I61" s="26"/>
      <c r="J61" s="22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s="19" customFormat="1" ht="12">
      <c r="A62" s="1">
        <v>2</v>
      </c>
      <c r="B62" s="15" t="s">
        <v>14</v>
      </c>
      <c r="C62" s="15"/>
      <c r="D62" s="15"/>
      <c r="E62" s="20">
        <f>'[2]qryRepSumTrom'!$J$3</f>
        <v>1605</v>
      </c>
      <c r="F62" s="145">
        <f>E62/'[2]qryRepSumTrom'!$P$3</f>
        <v>0.8346333853354134</v>
      </c>
      <c r="G62" s="146">
        <f>E62/'[2]qryRepSumTrom'!$L$3</f>
        <v>0.8976510067114094</v>
      </c>
      <c r="H62" s="21">
        <f>'[2]qryRepSumTrom'!$K$3</f>
        <v>3528</v>
      </c>
      <c r="I62" s="146">
        <f>'[2]qryRepSumTrom'!$K$3/'[2]qryRepSumTrom'!$M$3</f>
        <v>0.9571351058057515</v>
      </c>
      <c r="J62" s="22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s="19" customFormat="1" ht="12">
      <c r="A63" s="1">
        <v>2</v>
      </c>
      <c r="B63" s="23"/>
      <c r="C63" s="15"/>
      <c r="D63" s="15"/>
      <c r="E63" s="45"/>
      <c r="F63" s="45"/>
      <c r="G63" s="27"/>
      <c r="H63" s="45"/>
      <c r="I63" s="27"/>
      <c r="J63" s="28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s="19" customFormat="1" ht="12">
      <c r="A64" s="1">
        <v>2</v>
      </c>
      <c r="B64" s="23"/>
      <c r="C64" s="15"/>
      <c r="D64" s="15"/>
      <c r="E64" s="15"/>
      <c r="F64" s="15"/>
      <c r="G64" s="15"/>
      <c r="H64" s="15"/>
      <c r="I64" s="15"/>
      <c r="J64" s="28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s="19" customFormat="1" ht="12">
      <c r="A65" s="1">
        <v>2</v>
      </c>
      <c r="B65" s="16" t="s">
        <v>21</v>
      </c>
      <c r="C65" s="15"/>
      <c r="D65" s="15"/>
      <c r="E65" s="7"/>
      <c r="F65" s="7"/>
      <c r="G65" s="18"/>
      <c r="H65" s="7"/>
      <c r="I65" s="18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s="19" customFormat="1" ht="12">
      <c r="A66" s="1">
        <v>2</v>
      </c>
      <c r="B66" s="15"/>
      <c r="C66" s="15"/>
      <c r="D66" s="15"/>
      <c r="E66" s="7"/>
      <c r="F66" s="7"/>
      <c r="G66" s="18"/>
      <c r="H66" s="7"/>
      <c r="I66" s="18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s="19" customFormat="1" ht="12">
      <c r="A67" s="1">
        <v>2</v>
      </c>
      <c r="B67" s="15" t="s">
        <v>12</v>
      </c>
      <c r="C67" s="15"/>
      <c r="D67" s="15"/>
      <c r="E67" s="20">
        <f>'[1]qryRepSumTrom'!$B$3</f>
        <v>20</v>
      </c>
      <c r="F67" s="145">
        <f>E67/'[1]qryRepSumTrom'!$N$3</f>
        <v>0.1941747572815534</v>
      </c>
      <c r="G67" s="146">
        <f>E67/'[1]qryRepSumTrom'!$D$3</f>
        <v>0.17391304347826086</v>
      </c>
      <c r="H67" s="21">
        <f>'[1]qryRepSumTrom'!$C$3</f>
        <v>123</v>
      </c>
      <c r="I67" s="146">
        <f>'[1]qryRepSumTrom'!$C$3/'[1]qryRepSumTrom'!$E$3</f>
        <v>0.5301724137931034</v>
      </c>
      <c r="J67" s="28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s="19" customFormat="1" ht="12">
      <c r="A68" s="1">
        <v>2</v>
      </c>
      <c r="B68" s="23"/>
      <c r="C68" s="15"/>
      <c r="D68" s="15"/>
      <c r="E68" s="45"/>
      <c r="F68" s="46"/>
      <c r="G68" s="26"/>
      <c r="H68" s="45"/>
      <c r="I68" s="26"/>
      <c r="J68" s="30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s="19" customFormat="1" ht="12">
      <c r="A69" s="1">
        <v>2</v>
      </c>
      <c r="B69" s="15" t="s">
        <v>15</v>
      </c>
      <c r="C69" s="15"/>
      <c r="D69" s="15"/>
      <c r="E69" s="20">
        <f>'[1]qryRepSumTrom'!$F$3</f>
        <v>2.278</v>
      </c>
      <c r="F69" s="145">
        <f>E69/'[1]qryRepSumTrom'!$O$3</f>
        <v>0.10999517141477547</v>
      </c>
      <c r="G69" s="146">
        <f>E69/'[1]qryRepSumTrom'!$H$3</f>
        <v>0.09336065573770493</v>
      </c>
      <c r="H69" s="21">
        <f>'[1]qryRepSumTrom'!$G$3</f>
        <v>22.988</v>
      </c>
      <c r="I69" s="146">
        <f>'[1]qryRepSumTrom'!$G$3/'[1]qryRepSumTrom'!$I$3</f>
        <v>0.3761125654450262</v>
      </c>
      <c r="J69" s="28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s="19" customFormat="1" ht="12">
      <c r="A70" s="1">
        <v>2</v>
      </c>
      <c r="B70" s="23"/>
      <c r="C70" s="15"/>
      <c r="D70" s="15"/>
      <c r="E70" s="45"/>
      <c r="F70" s="46"/>
      <c r="G70" s="26"/>
      <c r="H70" s="45"/>
      <c r="I70" s="26"/>
      <c r="J70" s="30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s="19" customFormat="1" ht="12">
      <c r="A71" s="1">
        <v>2</v>
      </c>
      <c r="B71" s="15" t="s">
        <v>16</v>
      </c>
      <c r="C71" s="15"/>
      <c r="D71" s="15"/>
      <c r="E71" s="20">
        <f>'[1]qryRepSumTrom'!$J$3</f>
        <v>277</v>
      </c>
      <c r="F71" s="145">
        <f>E71/'[1]qryRepSumTrom'!$P$3</f>
        <v>0.19743406985032075</v>
      </c>
      <c r="G71" s="146">
        <f>E71/'[1]qryRepSumTrom'!$L$3</f>
        <v>0.19562146892655366</v>
      </c>
      <c r="H71" s="21">
        <f>'[1]qryRepSumTrom'!$K$3</f>
        <v>1680</v>
      </c>
      <c r="I71" s="146">
        <f>'[1]qryRepSumTrom'!$K$3/'[1]qryRepSumTrom'!$M$3</f>
        <v>0.5888538380651945</v>
      </c>
      <c r="J71" s="28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s="19" customFormat="1" ht="12">
      <c r="A72" s="1">
        <v>2</v>
      </c>
      <c r="B72" s="23"/>
      <c r="C72" s="15"/>
      <c r="D72" s="15"/>
      <c r="E72" s="45"/>
      <c r="F72" s="45"/>
      <c r="G72" s="31"/>
      <c r="H72" s="45"/>
      <c r="I72" s="31"/>
      <c r="J72" s="30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s="19" customFormat="1" ht="12">
      <c r="A73" s="1">
        <v>2</v>
      </c>
      <c r="B73" s="23"/>
      <c r="C73" s="15"/>
      <c r="D73" s="15"/>
      <c r="E73" s="15"/>
      <c r="F73" s="15"/>
      <c r="G73" s="15"/>
      <c r="H73" s="15"/>
      <c r="I73" s="15"/>
      <c r="J73" s="30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s="19" customFormat="1" ht="12">
      <c r="A74" s="1">
        <v>2</v>
      </c>
      <c r="B74" s="15"/>
      <c r="C74" s="15"/>
      <c r="D74" s="15"/>
      <c r="E74" s="7"/>
      <c r="F74" s="7"/>
      <c r="G74" s="18"/>
      <c r="H74" s="7"/>
      <c r="I74" s="18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s="19" customFormat="1" ht="12.75" thickBot="1">
      <c r="A75" s="1">
        <v>2</v>
      </c>
      <c r="B75" s="47"/>
      <c r="C75" s="48"/>
      <c r="D75" s="48"/>
      <c r="E75" s="49"/>
      <c r="F75" s="49"/>
      <c r="G75" s="50"/>
      <c r="H75" s="51"/>
      <c r="I75" s="50"/>
      <c r="J75" s="28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s="19" customFormat="1" ht="12">
      <c r="A76" s="1">
        <v>3</v>
      </c>
      <c r="B76" s="32"/>
      <c r="C76" s="15"/>
      <c r="D76" s="15"/>
      <c r="E76" s="45"/>
      <c r="F76" s="45"/>
      <c r="G76" s="22"/>
      <c r="H76" s="24"/>
      <c r="I76" s="22" t="s">
        <v>31</v>
      </c>
      <c r="J76" s="30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s="6" customFormat="1" ht="12">
      <c r="A77" s="1">
        <v>3</v>
      </c>
      <c r="B77" s="2" t="s">
        <v>39</v>
      </c>
      <c r="C77" s="3"/>
      <c r="D77" s="3"/>
      <c r="E77" s="4"/>
      <c r="F77" s="4"/>
      <c r="G77" s="5"/>
      <c r="H77" s="41"/>
      <c r="I77" s="4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s="6" customFormat="1" ht="12">
      <c r="A78" s="1">
        <v>3</v>
      </c>
      <c r="B78" s="2" t="s">
        <v>22</v>
      </c>
      <c r="C78" s="3"/>
      <c r="D78" s="3"/>
      <c r="E78" s="4"/>
      <c r="F78" s="4"/>
      <c r="G78" s="5"/>
      <c r="H78" s="43"/>
      <c r="I78" s="4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s="6" customFormat="1" ht="12">
      <c r="A79" s="1">
        <v>3</v>
      </c>
      <c r="B79" s="2"/>
      <c r="C79" s="3"/>
      <c r="D79" s="3"/>
      <c r="E79" s="4"/>
      <c r="F79" s="4"/>
      <c r="G79" s="5"/>
      <c r="H79" s="43"/>
      <c r="I79" s="4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s="6" customFormat="1" ht="12">
      <c r="A80" s="1">
        <v>3</v>
      </c>
      <c r="B80" s="159" t="s">
        <v>11</v>
      </c>
      <c r="C80" s="159"/>
      <c r="D80" s="159"/>
      <c r="E80" s="159"/>
      <c r="F80" s="159"/>
      <c r="G80" s="159"/>
      <c r="H80" s="159"/>
      <c r="I80" s="15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s="6" customFormat="1" ht="12">
      <c r="A81" s="1">
        <v>3</v>
      </c>
      <c r="B81" s="1"/>
      <c r="C81" s="1"/>
      <c r="D81" s="139">
        <f>'[1]qrySumaObjK'!$B$2</f>
        <v>2</v>
      </c>
      <c r="E81" s="140" t="s">
        <v>36</v>
      </c>
      <c r="F81" s="141">
        <f>'[1]qrySumaObjK'!$A$2</f>
        <v>2020</v>
      </c>
      <c r="G81" s="142" t="s">
        <v>37</v>
      </c>
      <c r="H81" s="1"/>
      <c r="I81" s="1"/>
      <c r="J81" s="1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s="6" customFormat="1" ht="12">
      <c r="A82" s="1">
        <v>3</v>
      </c>
      <c r="B82" s="2"/>
      <c r="C82" s="3"/>
      <c r="D82" s="3"/>
      <c r="E82" s="4"/>
      <c r="F82" s="4"/>
      <c r="G82" s="5"/>
      <c r="H82" s="7"/>
      <c r="I82" s="5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s="6" customFormat="1" ht="12">
      <c r="A83" s="1">
        <v>3</v>
      </c>
      <c r="B83" s="3"/>
      <c r="C83" s="3"/>
      <c r="D83" s="3"/>
      <c r="E83" s="4"/>
      <c r="F83" s="4"/>
      <c r="G83" s="5"/>
      <c r="H83" s="7"/>
      <c r="I83" s="5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s="10" customFormat="1" ht="18" customHeight="1">
      <c r="A84" s="1">
        <v>3</v>
      </c>
      <c r="B84" s="183"/>
      <c r="C84" s="184"/>
      <c r="D84" s="185"/>
      <c r="E84" s="8">
        <f>'[1]qrySumaObjK'!$B$2</f>
        <v>2</v>
      </c>
      <c r="F84" s="192" t="s">
        <v>42</v>
      </c>
      <c r="G84" s="192" t="s">
        <v>43</v>
      </c>
      <c r="H84" s="198" t="s">
        <v>44</v>
      </c>
      <c r="I84" s="192" t="s">
        <v>45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s="10" customFormat="1" ht="12" customHeight="1">
      <c r="A85" s="1">
        <v>3</v>
      </c>
      <c r="B85" s="186"/>
      <c r="C85" s="187"/>
      <c r="D85" s="188"/>
      <c r="E85" s="11" t="s">
        <v>36</v>
      </c>
      <c r="F85" s="193"/>
      <c r="G85" s="193"/>
      <c r="H85" s="199"/>
      <c r="I85" s="193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s="10" customFormat="1" ht="25.5" customHeight="1">
      <c r="A86" s="1">
        <v>3</v>
      </c>
      <c r="B86" s="189"/>
      <c r="C86" s="190"/>
      <c r="D86" s="191"/>
      <c r="E86" s="12">
        <f>'[1]qrySumaObjK'!$A$2</f>
        <v>2020</v>
      </c>
      <c r="F86" s="194"/>
      <c r="G86" s="194"/>
      <c r="H86" s="12">
        <f>'[1]qrySumaObjK'!$A$2</f>
        <v>2020</v>
      </c>
      <c r="I86" s="194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s="6" customFormat="1" ht="12">
      <c r="A87" s="1">
        <v>3</v>
      </c>
      <c r="B87" s="13"/>
      <c r="C87" s="3"/>
      <c r="D87" s="14"/>
      <c r="E87" s="4"/>
      <c r="F87" s="4"/>
      <c r="G87" s="5"/>
      <c r="H87" s="7"/>
      <c r="I87" s="5"/>
      <c r="J87" s="3"/>
      <c r="K87" s="3"/>
      <c r="L87" s="15"/>
      <c r="M87" s="1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s="6" customFormat="1" ht="12">
      <c r="A88" s="1">
        <v>3</v>
      </c>
      <c r="B88" s="143"/>
      <c r="C88" s="3"/>
      <c r="D88" s="14"/>
      <c r="E88" s="4"/>
      <c r="F88" s="4"/>
      <c r="G88" s="5"/>
      <c r="H88" s="7"/>
      <c r="I88" s="5"/>
      <c r="J88" s="3"/>
      <c r="K88" s="3"/>
      <c r="L88" s="15"/>
      <c r="M88" s="15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s="6" customFormat="1" ht="12.75">
      <c r="A89" s="1">
        <v>3</v>
      </c>
      <c r="B89" s="16" t="s">
        <v>20</v>
      </c>
      <c r="C89" s="3"/>
      <c r="D89" s="3"/>
      <c r="E89" s="4"/>
      <c r="F89" s="4"/>
      <c r="G89" s="5"/>
      <c r="H89" s="4"/>
      <c r="I89" s="5"/>
      <c r="J89" s="15"/>
      <c r="K89" s="3"/>
      <c r="L89" s="17"/>
      <c r="M89" s="15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s="19" customFormat="1" ht="12">
      <c r="A90" s="1">
        <v>3</v>
      </c>
      <c r="B90" s="15"/>
      <c r="C90" s="15"/>
      <c r="D90" s="15"/>
      <c r="E90" s="7"/>
      <c r="F90" s="7"/>
      <c r="G90" s="18"/>
      <c r="H90" s="7"/>
      <c r="I90" s="18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s="19" customFormat="1" ht="12">
      <c r="A91" s="1">
        <v>3</v>
      </c>
      <c r="B91" s="15" t="s">
        <v>12</v>
      </c>
      <c r="C91" s="15"/>
      <c r="D91" s="15"/>
      <c r="E91" s="20">
        <f>'[2]qryRepSumTrom'!$B$4</f>
        <v>36524</v>
      </c>
      <c r="F91" s="145">
        <f>E91/'[2]qryRepSumTrom'!$N$4</f>
        <v>0.9505764776305858</v>
      </c>
      <c r="G91" s="146">
        <f>E91/'[2]qryRepSumTrom'!$D$4</f>
        <v>0.898521488843514</v>
      </c>
      <c r="H91" s="21">
        <f>'[2]qryRepSumTrom'!$C$4</f>
        <v>74947</v>
      </c>
      <c r="I91" s="146">
        <f>'[2]qryRepSumTrom'!$C$4/'[2]qryRepSumTrom'!$E$4</f>
        <v>0.9427058438781414</v>
      </c>
      <c r="J91" s="22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s="19" customFormat="1" ht="12">
      <c r="A92" s="1">
        <v>3</v>
      </c>
      <c r="B92" s="23"/>
      <c r="C92" s="15"/>
      <c r="D92" s="15"/>
      <c r="E92" s="24"/>
      <c r="F92" s="25"/>
      <c r="G92" s="26"/>
      <c r="H92" s="24"/>
      <c r="I92" s="26"/>
      <c r="J92" s="22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s="19" customFormat="1" ht="12">
      <c r="A93" s="1">
        <v>3</v>
      </c>
      <c r="B93" s="15" t="s">
        <v>13</v>
      </c>
      <c r="C93" s="15"/>
      <c r="D93" s="15"/>
      <c r="E93" s="20">
        <f>'[2]qryRepSumTrom'!$F$4</f>
        <v>511</v>
      </c>
      <c r="F93" s="145">
        <f>E93/'[2]qryRepSumTrom'!$O$4</f>
        <v>0.9641509433962264</v>
      </c>
      <c r="G93" s="146">
        <f>E93/'[2]qryRepSumTrom'!$H$4</f>
        <v>0.8559463986599665</v>
      </c>
      <c r="H93" s="21">
        <f>'[2]qryRepSumTrom'!$G$4</f>
        <v>1041</v>
      </c>
      <c r="I93" s="146">
        <f>'[2]qryRepSumTrom'!$G$4/'[2]qryRepSumTrom'!$I$4</f>
        <v>0.9067944250871081</v>
      </c>
      <c r="J93" s="22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s="19" customFormat="1" ht="12">
      <c r="A94" s="1">
        <v>3</v>
      </c>
      <c r="B94" s="23"/>
      <c r="C94" s="15"/>
      <c r="D94" s="15"/>
      <c r="E94" s="24"/>
      <c r="F94" s="25"/>
      <c r="G94" s="26"/>
      <c r="H94" s="24"/>
      <c r="I94" s="26"/>
      <c r="J94" s="22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s="19" customFormat="1" ht="12">
      <c r="A95" s="1">
        <v>3</v>
      </c>
      <c r="B95" s="15" t="s">
        <v>14</v>
      </c>
      <c r="C95" s="15"/>
      <c r="D95" s="15"/>
      <c r="E95" s="20">
        <f>'[2]qryRepSumTrom'!$J$4</f>
        <v>309915</v>
      </c>
      <c r="F95" s="145">
        <f>E95/'[2]qryRepSumTrom'!$P$4</f>
        <v>0.9211214608832113</v>
      </c>
      <c r="G95" s="146">
        <f>E95/'[2]qryRepSumTrom'!$L$4</f>
        <v>0.8445579066442153</v>
      </c>
      <c r="H95" s="21">
        <f>'[2]qryRepSumTrom'!$K$4</f>
        <v>646369</v>
      </c>
      <c r="I95" s="146">
        <f>'[2]qryRepSumTrom'!$K$4/'[2]qryRepSumTrom'!$M$4</f>
        <v>0.902699191651643</v>
      </c>
      <c r="J95" s="22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s="19" customFormat="1" ht="12">
      <c r="A96" s="1">
        <v>3</v>
      </c>
      <c r="B96" s="23"/>
      <c r="C96" s="15"/>
      <c r="D96" s="15"/>
      <c r="E96" s="45"/>
      <c r="F96" s="45"/>
      <c r="G96" s="27"/>
      <c r="H96" s="45"/>
      <c r="I96" s="27"/>
      <c r="J96" s="28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s="19" customFormat="1" ht="12">
      <c r="A97" s="1">
        <v>3</v>
      </c>
      <c r="B97" s="23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s="19" customFormat="1" ht="12">
      <c r="A98" s="1">
        <v>3</v>
      </c>
      <c r="B98" s="16" t="s">
        <v>21</v>
      </c>
      <c r="C98" s="15"/>
      <c r="D98" s="15"/>
      <c r="E98" s="7"/>
      <c r="F98" s="7"/>
      <c r="G98" s="18"/>
      <c r="H98" s="7"/>
      <c r="I98" s="18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s="19" customFormat="1" ht="12">
      <c r="A99" s="1">
        <v>3</v>
      </c>
      <c r="B99" s="15"/>
      <c r="C99" s="15"/>
      <c r="D99" s="15"/>
      <c r="E99" s="7"/>
      <c r="F99" s="7"/>
      <c r="G99" s="18"/>
      <c r="H99" s="7"/>
      <c r="I99" s="18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s="19" customFormat="1" ht="12">
      <c r="A100" s="1">
        <v>3</v>
      </c>
      <c r="B100" s="15" t="s">
        <v>12</v>
      </c>
      <c r="C100" s="15"/>
      <c r="D100" s="15"/>
      <c r="E100" s="20">
        <f>'[1]qryRepSumTrom'!$B$4</f>
        <v>1000</v>
      </c>
      <c r="F100" s="145">
        <f>E100/'[1]qryRepSumTrom'!$N$4</f>
        <v>0.30921459492888065</v>
      </c>
      <c r="G100" s="146">
        <f>E100/'[1]qryRepSumTrom'!$D$4</f>
        <v>0.2635740643120717</v>
      </c>
      <c r="H100" s="21">
        <f>'[1]qryRepSumTrom'!$C$4</f>
        <v>4234</v>
      </c>
      <c r="I100" s="146">
        <f>'[1]qryRepSumTrom'!$C$4/'[1]qryRepSumTrom'!$E$4</f>
        <v>0.49888064098032286</v>
      </c>
      <c r="J100" s="28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s="19" customFormat="1" ht="12">
      <c r="A101" s="1">
        <v>3</v>
      </c>
      <c r="B101" s="23"/>
      <c r="C101" s="15"/>
      <c r="D101" s="15"/>
      <c r="E101" s="24"/>
      <c r="F101" s="25"/>
      <c r="G101" s="26"/>
      <c r="H101" s="24"/>
      <c r="I101" s="26"/>
      <c r="J101" s="30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s="19" customFormat="1" ht="12">
      <c r="A102" s="1">
        <v>3</v>
      </c>
      <c r="B102" s="15" t="s">
        <v>15</v>
      </c>
      <c r="C102" s="15"/>
      <c r="D102" s="15"/>
      <c r="E102" s="20">
        <f>'[1]qryRepSumTrom'!$F$4</f>
        <v>60.512</v>
      </c>
      <c r="F102" s="145">
        <f>E102/'[1]qryRepSumTrom'!$O$4</f>
        <v>0.24416343197462814</v>
      </c>
      <c r="G102" s="146">
        <f>E102/'[1]qryRepSumTrom'!$H$4</f>
        <v>0.19542316064150672</v>
      </c>
      <c r="H102" s="21">
        <f>'[1]qryRepSumTrom'!$G$4</f>
        <v>308.34599999999995</v>
      </c>
      <c r="I102" s="146">
        <f>'[1]qryRepSumTrom'!$G$4/'[1]qryRepSumTrom'!$I$4</f>
        <v>0.4977280321287733</v>
      </c>
      <c r="J102" s="28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s="19" customFormat="1" ht="12">
      <c r="A103" s="1">
        <v>3</v>
      </c>
      <c r="B103" s="23"/>
      <c r="C103" s="15"/>
      <c r="D103" s="15"/>
      <c r="E103" s="24"/>
      <c r="F103" s="25"/>
      <c r="G103" s="26"/>
      <c r="H103" s="24"/>
      <c r="I103" s="26"/>
      <c r="J103" s="30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s="19" customFormat="1" ht="12">
      <c r="A104" s="1">
        <v>3</v>
      </c>
      <c r="B104" s="15" t="s">
        <v>16</v>
      </c>
      <c r="C104" s="15"/>
      <c r="D104" s="15"/>
      <c r="E104" s="20">
        <f>'[1]qryRepSumTrom'!$J$4</f>
        <v>9041</v>
      </c>
      <c r="F104" s="145">
        <f>E104/'[1]qryRepSumTrom'!$P$4</f>
        <v>0.12671516068900757</v>
      </c>
      <c r="G104" s="146">
        <f>E104/'[1]qryRepSumTrom'!$L$4</f>
        <v>0.11715996267883061</v>
      </c>
      <c r="H104" s="21">
        <f>'[1]qryRepSumTrom'!$K$4</f>
        <v>80390</v>
      </c>
      <c r="I104" s="146">
        <f>'[1]qryRepSumTrom'!$K$4/'[1]qryRepSumTrom'!$M$4</f>
        <v>0.5336004322435645</v>
      </c>
      <c r="J104" s="28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s="19" customFormat="1" ht="12">
      <c r="A105" s="1">
        <v>3</v>
      </c>
      <c r="B105" s="23"/>
      <c r="C105" s="15"/>
      <c r="D105" s="15"/>
      <c r="E105" s="24"/>
      <c r="F105" s="24"/>
      <c r="G105" s="31"/>
      <c r="H105" s="24"/>
      <c r="I105" s="31"/>
      <c r="J105" s="30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s="19" customFormat="1" ht="12">
      <c r="A106" s="1">
        <v>3</v>
      </c>
      <c r="B106" s="23"/>
      <c r="C106" s="15"/>
      <c r="D106" s="15"/>
      <c r="E106" s="15"/>
      <c r="F106" s="15"/>
      <c r="G106" s="15"/>
      <c r="H106" s="15"/>
      <c r="I106" s="15"/>
      <c r="J106" s="30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s="19" customFormat="1" ht="12">
      <c r="A107" s="1">
        <v>3</v>
      </c>
      <c r="B107" s="16" t="s">
        <v>23</v>
      </c>
      <c r="C107" s="15"/>
      <c r="D107" s="15"/>
      <c r="E107" s="29"/>
      <c r="F107" s="29"/>
      <c r="G107" s="18"/>
      <c r="H107" s="29"/>
      <c r="I107" s="18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s="19" customFormat="1" ht="12">
      <c r="A108" s="1">
        <v>3</v>
      </c>
      <c r="B108" s="15"/>
      <c r="C108" s="15"/>
      <c r="D108" s="15"/>
      <c r="E108" s="29"/>
      <c r="F108" s="29"/>
      <c r="G108" s="18"/>
      <c r="H108" s="29"/>
      <c r="I108" s="18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s="19" customFormat="1" ht="12">
      <c r="A109" s="1">
        <v>3</v>
      </c>
      <c r="B109" s="32" t="s">
        <v>17</v>
      </c>
      <c r="C109" s="15"/>
      <c r="D109" s="15"/>
      <c r="E109" s="20">
        <f>'[3]qryRepSumaK'!$B$3</f>
        <v>575</v>
      </c>
      <c r="F109" s="145">
        <f>E109/'[3]qryRepSumaK'!$J$3</f>
        <v>0.530932594644506</v>
      </c>
      <c r="G109" s="146">
        <f>E109/'[3]qryRepSumaK'!$D$3</f>
        <v>0.38180610889774236</v>
      </c>
      <c r="H109" s="21">
        <f>'[3]qryRepSumaK'!$C$3</f>
        <v>1658</v>
      </c>
      <c r="I109" s="146">
        <f>'[3]qryRepSumaK'!$C$3/'[3]qryRepSumaK'!$E$3</f>
        <v>0.5381369685167153</v>
      </c>
      <c r="J109" s="28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s="19" customFormat="1" ht="12">
      <c r="A110" s="1">
        <v>3</v>
      </c>
      <c r="B110" s="32" t="s">
        <v>18</v>
      </c>
      <c r="C110" s="15"/>
      <c r="D110" s="15"/>
      <c r="E110" s="24"/>
      <c r="F110" s="25"/>
      <c r="G110" s="26"/>
      <c r="H110" s="24"/>
      <c r="I110" s="26"/>
      <c r="J110" s="30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s="19" customFormat="1" ht="12">
      <c r="A111" s="1">
        <v>3</v>
      </c>
      <c r="B111" s="32"/>
      <c r="C111" s="15"/>
      <c r="D111" s="15"/>
      <c r="E111" s="24"/>
      <c r="F111" s="25"/>
      <c r="G111" s="26"/>
      <c r="H111" s="24"/>
      <c r="I111" s="26"/>
      <c r="J111" s="30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s="19" customFormat="1" ht="12">
      <c r="A112" s="1">
        <v>3</v>
      </c>
      <c r="B112" s="32" t="s">
        <v>1</v>
      </c>
      <c r="C112" s="15"/>
      <c r="D112" s="15"/>
      <c r="E112" s="20">
        <f>'[3]qryRepSumaK'!$B$3</f>
        <v>575</v>
      </c>
      <c r="F112" s="145">
        <f>E112/'[3]qryRepSumaK'!$J$3</f>
        <v>0.530932594644506</v>
      </c>
      <c r="G112" s="146">
        <f>E112/'[3]qryRepSumaK'!$D$3</f>
        <v>0.38180610889774236</v>
      </c>
      <c r="H112" s="21">
        <f>'[3]qryRepSumaK'!$C$3</f>
        <v>1658</v>
      </c>
      <c r="I112" s="146">
        <f>'[3]qryRepSumaK'!$C$3/'[3]qryRepSumaK'!$E$3</f>
        <v>0.5381369685167153</v>
      </c>
      <c r="J112" s="28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s="19" customFormat="1" ht="12">
      <c r="A113" s="1">
        <v>3</v>
      </c>
      <c r="B113" s="33"/>
      <c r="C113" s="15"/>
      <c r="D113" s="15"/>
      <c r="E113" s="24"/>
      <c r="F113" s="25"/>
      <c r="G113" s="26"/>
      <c r="H113" s="24"/>
      <c r="I113" s="26"/>
      <c r="J113" s="30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s="19" customFormat="1" ht="12">
      <c r="A114" s="1">
        <v>3</v>
      </c>
      <c r="B114" s="32" t="s">
        <v>15</v>
      </c>
      <c r="C114" s="15"/>
      <c r="D114" s="15"/>
      <c r="E114" s="20">
        <f>'[3]qryRepSumaK'!$F$3</f>
        <v>389</v>
      </c>
      <c r="F114" s="145">
        <f>E114/'[3]qryRepSumaK'!$K$3</f>
        <v>0.3929292929292929</v>
      </c>
      <c r="G114" s="146">
        <f>E114/'[3]qryRepSumaK'!$H$3</f>
        <v>0.28373450036469733</v>
      </c>
      <c r="H114" s="21">
        <f>'[3]qryRepSumaK'!$G$3</f>
        <v>1379</v>
      </c>
      <c r="I114" s="146">
        <f>'[3]qryRepSumaK'!$G$3/'[3]qryRepSumaK'!$I$3</f>
        <v>0.5027342325920525</v>
      </c>
      <c r="J114" s="28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s="19" customFormat="1" ht="12">
      <c r="A115" s="1">
        <v>3</v>
      </c>
      <c r="B115" s="32"/>
      <c r="C115" s="15"/>
      <c r="D115" s="15"/>
      <c r="E115" s="24"/>
      <c r="F115" s="25"/>
      <c r="G115" s="26"/>
      <c r="H115" s="24"/>
      <c r="I115" s="26"/>
      <c r="J115" s="28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s="19" customFormat="1" ht="12">
      <c r="A116" s="1">
        <v>3</v>
      </c>
      <c r="B116" s="32" t="s">
        <v>1</v>
      </c>
      <c r="C116" s="15"/>
      <c r="D116" s="15"/>
      <c r="E116" s="20">
        <f>'[3]qryRepSumaK'!$F$3</f>
        <v>389</v>
      </c>
      <c r="F116" s="145">
        <f>E116/'[3]qryRepSumaK'!$K$3</f>
        <v>0.3929292929292929</v>
      </c>
      <c r="G116" s="146">
        <f>E116/'[3]qryRepSumaK'!$H$3</f>
        <v>0.28373450036469733</v>
      </c>
      <c r="H116" s="21">
        <f>'[3]qryRepSumaK'!$G$3</f>
        <v>1379</v>
      </c>
      <c r="I116" s="146">
        <f>'[3]qryRepSumaK'!$G$3/'[3]qryRepSumaK'!$I$3</f>
        <v>0.5027342325920525</v>
      </c>
      <c r="J116" s="28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s="19" customFormat="1" ht="12">
      <c r="A117" s="1">
        <v>3</v>
      </c>
      <c r="B117" s="33"/>
      <c r="C117" s="15"/>
      <c r="D117" s="15"/>
      <c r="E117" s="7"/>
      <c r="F117" s="7"/>
      <c r="G117" s="18"/>
      <c r="H117" s="7"/>
      <c r="I117" s="18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s="19" customFormat="1" ht="12.75" thickBot="1">
      <c r="A118" s="1">
        <v>3</v>
      </c>
      <c r="B118" s="48"/>
      <c r="C118" s="48"/>
      <c r="D118" s="48"/>
      <c r="E118" s="52"/>
      <c r="F118" s="52"/>
      <c r="G118" s="53"/>
      <c r="H118" s="52"/>
      <c r="I118" s="53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s="6" customFormat="1" ht="12">
      <c r="A119" s="1">
        <v>4</v>
      </c>
      <c r="B119" s="3"/>
      <c r="C119" s="3"/>
      <c r="D119" s="3"/>
      <c r="E119" s="4"/>
      <c r="F119" s="4"/>
      <c r="G119" s="5"/>
      <c r="H119" s="4"/>
      <c r="I119" s="5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s="6" customFormat="1" ht="12">
      <c r="A120" s="1">
        <v>4</v>
      </c>
      <c r="B120" s="2" t="s">
        <v>39</v>
      </c>
      <c r="C120" s="3"/>
      <c r="D120" s="3"/>
      <c r="E120" s="4"/>
      <c r="F120" s="4"/>
      <c r="G120" s="5"/>
      <c r="H120" s="41"/>
      <c r="I120" s="4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s="6" customFormat="1" ht="12">
      <c r="A121" s="1">
        <v>4</v>
      </c>
      <c r="B121" s="2" t="s">
        <v>24</v>
      </c>
      <c r="C121" s="3"/>
      <c r="D121" s="3"/>
      <c r="E121" s="4"/>
      <c r="F121" s="4"/>
      <c r="G121" s="5"/>
      <c r="H121" s="43"/>
      <c r="I121" s="4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s="6" customFormat="1" ht="12">
      <c r="A122" s="1">
        <v>4</v>
      </c>
      <c r="B122" s="2"/>
      <c r="C122" s="3"/>
      <c r="D122" s="3"/>
      <c r="E122" s="4"/>
      <c r="F122" s="4"/>
      <c r="G122" s="5"/>
      <c r="H122" s="43"/>
      <c r="I122" s="4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s="6" customFormat="1" ht="12">
      <c r="A123" s="1">
        <v>4</v>
      </c>
      <c r="B123" s="159" t="s">
        <v>11</v>
      </c>
      <c r="C123" s="159"/>
      <c r="D123" s="159"/>
      <c r="E123" s="159"/>
      <c r="F123" s="159"/>
      <c r="G123" s="159"/>
      <c r="H123" s="159"/>
      <c r="I123" s="159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s="6" customFormat="1" ht="12">
      <c r="A124" s="1">
        <v>4</v>
      </c>
      <c r="B124" s="1"/>
      <c r="C124" s="1"/>
      <c r="D124" s="139">
        <f>'[1]qrySumaObjK'!$B$2</f>
        <v>2</v>
      </c>
      <c r="E124" s="140" t="s">
        <v>36</v>
      </c>
      <c r="F124" s="141">
        <f>'[1]qrySumaObjK'!$A$2</f>
        <v>2020</v>
      </c>
      <c r="G124" s="142" t="s">
        <v>37</v>
      </c>
      <c r="H124" s="1"/>
      <c r="I124" s="1"/>
      <c r="J124" s="1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s="6" customFormat="1" ht="12">
      <c r="A125" s="1">
        <v>4</v>
      </c>
      <c r="B125" s="2"/>
      <c r="C125" s="3"/>
      <c r="D125" s="3"/>
      <c r="E125" s="4"/>
      <c r="F125" s="4"/>
      <c r="G125" s="5"/>
      <c r="H125" s="7"/>
      <c r="I125" s="5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s="6" customFormat="1" ht="12">
      <c r="A126" s="1">
        <v>4</v>
      </c>
      <c r="B126" s="3"/>
      <c r="C126" s="3"/>
      <c r="D126" s="3"/>
      <c r="E126" s="4"/>
      <c r="F126" s="4"/>
      <c r="G126" s="5"/>
      <c r="H126" s="7"/>
      <c r="I126" s="5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s="10" customFormat="1" ht="18" customHeight="1">
      <c r="A127" s="1">
        <v>4</v>
      </c>
      <c r="B127" s="183"/>
      <c r="C127" s="184"/>
      <c r="D127" s="185"/>
      <c r="E127" s="8">
        <f>'[1]qrySumaObjK'!$B$2</f>
        <v>2</v>
      </c>
      <c r="F127" s="192" t="s">
        <v>42</v>
      </c>
      <c r="G127" s="192" t="s">
        <v>43</v>
      </c>
      <c r="H127" s="198" t="s">
        <v>44</v>
      </c>
      <c r="I127" s="192" t="s">
        <v>45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s="10" customFormat="1" ht="12" customHeight="1">
      <c r="A128" s="1">
        <v>4</v>
      </c>
      <c r="B128" s="186"/>
      <c r="C128" s="187"/>
      <c r="D128" s="188"/>
      <c r="E128" s="11" t="s">
        <v>36</v>
      </c>
      <c r="F128" s="193"/>
      <c r="G128" s="193"/>
      <c r="H128" s="199"/>
      <c r="I128" s="19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s="10" customFormat="1" ht="25.5" customHeight="1">
      <c r="A129" s="1">
        <v>4</v>
      </c>
      <c r="B129" s="189"/>
      <c r="C129" s="190"/>
      <c r="D129" s="191"/>
      <c r="E129" s="12">
        <f>'[1]qrySumaObjK'!$A$2</f>
        <v>2020</v>
      </c>
      <c r="F129" s="194"/>
      <c r="G129" s="194"/>
      <c r="H129" s="12">
        <f>'[1]qrySumaObjK'!$A$2</f>
        <v>2020</v>
      </c>
      <c r="I129" s="194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s="6" customFormat="1" ht="12.75">
      <c r="A130" s="1">
        <v>4</v>
      </c>
      <c r="B130" s="23"/>
      <c r="C130" s="3"/>
      <c r="D130" s="3"/>
      <c r="E130" s="4"/>
      <c r="F130" s="4"/>
      <c r="G130" s="5"/>
      <c r="H130" s="4"/>
      <c r="I130" s="5"/>
      <c r="J130" s="15"/>
      <c r="K130" s="3"/>
      <c r="L130" s="17"/>
      <c r="M130" s="15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s="6" customFormat="1" ht="12.75">
      <c r="A131" s="1">
        <v>4</v>
      </c>
      <c r="B131" s="16" t="s">
        <v>20</v>
      </c>
      <c r="C131" s="3"/>
      <c r="D131" s="3"/>
      <c r="E131" s="4"/>
      <c r="F131" s="4"/>
      <c r="G131" s="5"/>
      <c r="H131" s="4"/>
      <c r="I131" s="5"/>
      <c r="J131" s="15"/>
      <c r="K131" s="3"/>
      <c r="L131" s="17"/>
      <c r="M131" s="15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s="19" customFormat="1" ht="12">
      <c r="A132" s="1">
        <v>4</v>
      </c>
      <c r="B132" s="15"/>
      <c r="C132" s="15"/>
      <c r="D132" s="15"/>
      <c r="E132" s="7"/>
      <c r="F132" s="7"/>
      <c r="G132" s="18"/>
      <c r="H132" s="7"/>
      <c r="I132" s="18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s="19" customFormat="1" ht="12">
      <c r="A133" s="1">
        <v>4</v>
      </c>
      <c r="B133" s="15" t="s">
        <v>12</v>
      </c>
      <c r="C133" s="15"/>
      <c r="D133" s="15"/>
      <c r="E133" s="20">
        <f>'[2]qryRepSumTrom'!$B$5</f>
        <v>23380</v>
      </c>
      <c r="F133" s="145">
        <f>E133/'[2]qryRepSumTrom'!$N$5</f>
        <v>0.9325143586470963</v>
      </c>
      <c r="G133" s="146">
        <f>E133/'[2]qryRepSumTrom'!$D$5</f>
        <v>0.8376025507827893</v>
      </c>
      <c r="H133" s="21">
        <f>'[2]qryRepSumTrom'!$C$5</f>
        <v>48452</v>
      </c>
      <c r="I133" s="146">
        <f>'[2]qryRepSumTrom'!$C$5/'[2]qryRepSumTrom'!$E$5</f>
        <v>0.8900563954663189</v>
      </c>
      <c r="J133" s="22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s="19" customFormat="1" ht="12">
      <c r="A134" s="1">
        <v>4</v>
      </c>
      <c r="B134" s="23"/>
      <c r="C134" s="15"/>
      <c r="D134" s="15"/>
      <c r="E134" s="45"/>
      <c r="F134" s="46"/>
      <c r="G134" s="26"/>
      <c r="H134" s="45"/>
      <c r="I134" s="26"/>
      <c r="J134" s="22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s="19" customFormat="1" ht="12">
      <c r="A135" s="1">
        <v>4</v>
      </c>
      <c r="B135" s="15" t="s">
        <v>13</v>
      </c>
      <c r="C135" s="15"/>
      <c r="D135" s="15"/>
      <c r="E135" s="20">
        <f>'[2]qryRepSumTrom'!$F$5</f>
        <v>570</v>
      </c>
      <c r="F135" s="145">
        <f>E135/'[2]qryRepSumTrom'!$O$5</f>
        <v>1.0288808664259927</v>
      </c>
      <c r="G135" s="146">
        <f>E135/'[2]qryRepSumTrom'!$H$5</f>
        <v>1.0857142857142856</v>
      </c>
      <c r="H135" s="21">
        <f>'[2]qryRepSumTrom'!$G$5</f>
        <v>1124</v>
      </c>
      <c r="I135" s="146">
        <f>'[2]qryRepSumTrom'!$G$5/'[2]qryRepSumTrom'!$I$5</f>
        <v>0.9509306260575296</v>
      </c>
      <c r="J135" s="22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s="19" customFormat="1" ht="12">
      <c r="A136" s="1">
        <v>4</v>
      </c>
      <c r="B136" s="23"/>
      <c r="C136" s="15"/>
      <c r="D136" s="15"/>
      <c r="E136" s="45"/>
      <c r="F136" s="46"/>
      <c r="G136" s="26"/>
      <c r="H136" s="45"/>
      <c r="I136" s="26"/>
      <c r="J136" s="22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s="19" customFormat="1" ht="12">
      <c r="A137" s="1">
        <v>4</v>
      </c>
      <c r="B137" s="15" t="s">
        <v>14</v>
      </c>
      <c r="C137" s="15"/>
      <c r="D137" s="15"/>
      <c r="E137" s="20">
        <f>'[2]qryRepSumTrom'!$J$5</f>
        <v>147796</v>
      </c>
      <c r="F137" s="145">
        <f>E137/'[2]qryRepSumTrom'!$P$5</f>
        <v>1.0017215436960323</v>
      </c>
      <c r="G137" s="146">
        <f>E137/'[2]qryRepSumTrom'!$L$5</f>
        <v>0.9612998061738192</v>
      </c>
      <c r="H137" s="21">
        <f>'[2]qryRepSumTrom'!$K$5</f>
        <v>295338</v>
      </c>
      <c r="I137" s="146">
        <f>'[2]qryRepSumTrom'!$K$5/'[2]qryRepSumTrom'!$M$5</f>
        <v>0.9788674042304965</v>
      </c>
      <c r="J137" s="22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s="19" customFormat="1" ht="12">
      <c r="A138" s="1">
        <v>4</v>
      </c>
      <c r="B138" s="23"/>
      <c r="C138" s="15"/>
      <c r="D138" s="15"/>
      <c r="E138" s="45"/>
      <c r="F138" s="45"/>
      <c r="G138" s="27"/>
      <c r="H138" s="45"/>
      <c r="I138" s="27"/>
      <c r="J138" s="28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s="19" customFormat="1" ht="12">
      <c r="A139" s="1">
        <v>4</v>
      </c>
      <c r="B139" s="23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s="19" customFormat="1" ht="12">
      <c r="A140" s="1">
        <v>4</v>
      </c>
      <c r="B140" s="16" t="s">
        <v>25</v>
      </c>
      <c r="C140" s="15"/>
      <c r="D140" s="15"/>
      <c r="E140" s="7"/>
      <c r="F140" s="7"/>
      <c r="G140" s="18"/>
      <c r="H140" s="7"/>
      <c r="I140" s="18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s="19" customFormat="1" ht="12">
      <c r="A141" s="1">
        <v>4</v>
      </c>
      <c r="B141" s="15"/>
      <c r="C141" s="15"/>
      <c r="D141" s="15"/>
      <c r="E141" s="7"/>
      <c r="F141" s="7"/>
      <c r="G141" s="18"/>
      <c r="H141" s="7"/>
      <c r="I141" s="18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s="19" customFormat="1" ht="12">
      <c r="A142" s="1">
        <v>4</v>
      </c>
      <c r="B142" s="15" t="s">
        <v>12</v>
      </c>
      <c r="C142" s="15"/>
      <c r="D142" s="15"/>
      <c r="E142" s="20">
        <f>'[1]qryRepSumTrom'!$B$5</f>
        <v>856</v>
      </c>
      <c r="F142" s="145">
        <f>E142/'[1]qryRepSumTrom'!$N$5</f>
        <v>0.2585321655089097</v>
      </c>
      <c r="G142" s="146">
        <f>E142/'[1]qryRepSumTrom'!$D$5</f>
        <v>0.18251599147121536</v>
      </c>
      <c r="H142" s="21">
        <f>'[1]qryRepSumTrom'!$C$5</f>
        <v>4167</v>
      </c>
      <c r="I142" s="146">
        <f>'[1]qryRepSumTrom'!$C$5/'[1]qryRepSumTrom'!$E$5</f>
        <v>0.44869171960805426</v>
      </c>
      <c r="J142" s="28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s="19" customFormat="1" ht="12">
      <c r="A143" s="1">
        <v>4</v>
      </c>
      <c r="B143" s="23"/>
      <c r="C143" s="15"/>
      <c r="D143" s="15"/>
      <c r="E143" s="45"/>
      <c r="F143" s="46"/>
      <c r="G143" s="26"/>
      <c r="H143" s="45"/>
      <c r="I143" s="26"/>
      <c r="J143" s="30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s="19" customFormat="1" ht="12">
      <c r="A144" s="1">
        <v>4</v>
      </c>
      <c r="B144" s="15" t="s">
        <v>15</v>
      </c>
      <c r="C144" s="15"/>
      <c r="D144" s="15"/>
      <c r="E144" s="20">
        <f>'[1]qryRepSumTrom'!$F$5</f>
        <v>65.097</v>
      </c>
      <c r="F144" s="152">
        <f>E144/'[1]qryRepSumTrom'!$O$5</f>
        <v>0.2427326014974793</v>
      </c>
      <c r="G144" s="146">
        <f>E144/'[1]qryRepSumTrom'!$H$5</f>
        <v>0.17049356363683982</v>
      </c>
      <c r="H144" s="21">
        <f>'[1]qryRepSumTrom'!$G$5</f>
        <v>333.281</v>
      </c>
      <c r="I144" s="146">
        <f>'[1]qryRepSumTrom'!$G$5/'[1]qryRepSumTrom'!$I$5</f>
        <v>0.4479601396242189</v>
      </c>
      <c r="J144" s="28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s="19" customFormat="1" ht="12">
      <c r="A145" s="1">
        <v>4</v>
      </c>
      <c r="B145" s="23"/>
      <c r="C145" s="15"/>
      <c r="D145" s="15"/>
      <c r="E145" s="45"/>
      <c r="F145" s="46"/>
      <c r="G145" s="26"/>
      <c r="H145" s="45"/>
      <c r="I145" s="26"/>
      <c r="J145" s="30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s="19" customFormat="1" ht="12">
      <c r="A146" s="1">
        <v>4</v>
      </c>
      <c r="B146" s="15" t="s">
        <v>16</v>
      </c>
      <c r="C146" s="15"/>
      <c r="D146" s="15"/>
      <c r="E146" s="20">
        <f>'[1]qryRepSumTrom'!$J$5</f>
        <v>14236</v>
      </c>
      <c r="F146" s="145">
        <f>E146/'[1]qryRepSumTrom'!$P$5</f>
        <v>0.18207397554611962</v>
      </c>
      <c r="G146" s="146">
        <f>E146/'[1]qryRepSumTrom'!$L$5</f>
        <v>0.11117879512050356</v>
      </c>
      <c r="H146" s="21">
        <f>'[1]qryRepSumTrom'!$K$5</f>
        <v>92424</v>
      </c>
      <c r="I146" s="146">
        <f>'[1]qryRepSumTrom'!$K$5/'[1]qryRepSumTrom'!$M$5</f>
        <v>0.38852876636315486</v>
      </c>
      <c r="J146" s="28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s="19" customFormat="1" ht="12">
      <c r="A147" s="1">
        <v>4</v>
      </c>
      <c r="B147" s="23"/>
      <c r="C147" s="15"/>
      <c r="D147" s="15"/>
      <c r="E147" s="45"/>
      <c r="F147" s="45"/>
      <c r="G147" s="31"/>
      <c r="H147" s="45"/>
      <c r="I147" s="31"/>
      <c r="J147" s="30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s="19" customFormat="1" ht="12">
      <c r="A148" s="1">
        <v>4</v>
      </c>
      <c r="B148" s="23"/>
      <c r="C148" s="15"/>
      <c r="D148" s="15"/>
      <c r="E148" s="15"/>
      <c r="F148" s="15"/>
      <c r="G148" s="15"/>
      <c r="H148" s="15"/>
      <c r="I148" s="15"/>
      <c r="J148" s="30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s="19" customFormat="1" ht="12">
      <c r="A149" s="1">
        <v>4</v>
      </c>
      <c r="B149" s="16" t="s">
        <v>23</v>
      </c>
      <c r="C149" s="15"/>
      <c r="D149" s="15"/>
      <c r="E149" s="7"/>
      <c r="F149" s="7"/>
      <c r="G149" s="18"/>
      <c r="H149" s="7"/>
      <c r="I149" s="18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s="19" customFormat="1" ht="12">
      <c r="A150" s="1">
        <v>4</v>
      </c>
      <c r="B150" s="15"/>
      <c r="C150" s="15"/>
      <c r="D150" s="15"/>
      <c r="E150" s="7"/>
      <c r="F150" s="7"/>
      <c r="G150" s="18"/>
      <c r="H150" s="7"/>
      <c r="I150" s="18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s="19" customFormat="1" ht="12">
      <c r="A151" s="1">
        <v>4</v>
      </c>
      <c r="B151" s="32" t="s">
        <v>17</v>
      </c>
      <c r="C151" s="15"/>
      <c r="D151" s="15"/>
      <c r="E151" s="20">
        <f>'[3]qryRepSumaK'!$B$4</f>
        <v>325</v>
      </c>
      <c r="F151" s="145">
        <f>E151/'[3]qryRepSumaK'!$J$4</f>
        <v>0.5887681159420289</v>
      </c>
      <c r="G151" s="146">
        <f>E151/'[3]qryRepSumaK'!$D$4</f>
        <v>0.2511591962905719</v>
      </c>
      <c r="H151" s="21">
        <f>'[3]qryRepSumaK'!$C$4</f>
        <v>877</v>
      </c>
      <c r="I151" s="146">
        <f>'[3]qryRepSumaK'!$C$4/'[3]qryRepSumaK'!$E$4</f>
        <v>0.3352446483180428</v>
      </c>
      <c r="J151" s="28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s="19" customFormat="1" ht="12">
      <c r="A152" s="1">
        <v>4</v>
      </c>
      <c r="B152" s="32" t="s">
        <v>18</v>
      </c>
      <c r="C152" s="15"/>
      <c r="D152" s="15"/>
      <c r="E152" s="45"/>
      <c r="F152" s="46"/>
      <c r="G152" s="26"/>
      <c r="H152" s="45"/>
      <c r="I152" s="26"/>
      <c r="J152" s="30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s="19" customFormat="1" ht="12">
      <c r="A153" s="1">
        <v>4</v>
      </c>
      <c r="B153" s="32"/>
      <c r="C153" s="15"/>
      <c r="D153" s="15"/>
      <c r="E153" s="45"/>
      <c r="F153" s="46"/>
      <c r="G153" s="26"/>
      <c r="H153" s="45"/>
      <c r="I153" s="26"/>
      <c r="J153" s="30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s="19" customFormat="1" ht="12">
      <c r="A154" s="1">
        <v>4</v>
      </c>
      <c r="B154" s="32" t="s">
        <v>1</v>
      </c>
      <c r="C154" s="15"/>
      <c r="D154" s="15"/>
      <c r="E154" s="20">
        <f>'[3]qryRepSumaK'!$B$4</f>
        <v>325</v>
      </c>
      <c r="F154" s="145">
        <f>E154/'[3]qryRepSumaK'!$J$4</f>
        <v>0.5887681159420289</v>
      </c>
      <c r="G154" s="146">
        <f>E154/'[3]qryRepSumaK'!$D$4</f>
        <v>0.2511591962905719</v>
      </c>
      <c r="H154" s="21">
        <f>'[3]qryRepSumaK'!$C$4</f>
        <v>877</v>
      </c>
      <c r="I154" s="146">
        <f>'[3]qryRepSumaK'!$C$4/'[3]qryRepSumaK'!$E$4</f>
        <v>0.3352446483180428</v>
      </c>
      <c r="J154" s="28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s="19" customFormat="1" ht="12">
      <c r="A155" s="1">
        <v>4</v>
      </c>
      <c r="B155" s="33"/>
      <c r="C155" s="15"/>
      <c r="D155" s="15"/>
      <c r="E155" s="45"/>
      <c r="F155" s="46"/>
      <c r="G155" s="26"/>
      <c r="H155" s="45"/>
      <c r="I155" s="26"/>
      <c r="J155" s="30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s="19" customFormat="1" ht="12">
      <c r="A156" s="1">
        <v>4</v>
      </c>
      <c r="B156" s="32" t="s">
        <v>15</v>
      </c>
      <c r="C156" s="15"/>
      <c r="D156" s="15"/>
      <c r="E156" s="20">
        <f>'[3]qryRepSumaK'!$F$4</f>
        <v>160</v>
      </c>
      <c r="F156" s="145">
        <f>E156/'[3]qryRepSumaK'!$K$4</f>
        <v>0.43010752688172044</v>
      </c>
      <c r="G156" s="146">
        <f>E156/'[3]qryRepSumaK'!$H$4</f>
        <v>0.12422360248447205</v>
      </c>
      <c r="H156" s="21">
        <f>'[3]qryRepSumaK'!$G$4</f>
        <v>532</v>
      </c>
      <c r="I156" s="146">
        <f>'[3]qryRepSumaK'!$G$4/'[3]qryRepSumaK'!$I$4</f>
        <v>0.19850746268656716</v>
      </c>
      <c r="J156" s="28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s="19" customFormat="1" ht="12">
      <c r="A157" s="1">
        <v>4</v>
      </c>
      <c r="B157" s="32"/>
      <c r="C157" s="15"/>
      <c r="D157" s="15"/>
      <c r="E157" s="45"/>
      <c r="F157" s="46"/>
      <c r="G157" s="26"/>
      <c r="H157" s="45"/>
      <c r="I157" s="26"/>
      <c r="J157" s="28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s="19" customFormat="1" ht="12">
      <c r="A158" s="1">
        <v>4</v>
      </c>
      <c r="B158" s="32" t="s">
        <v>1</v>
      </c>
      <c r="C158" s="15"/>
      <c r="D158" s="15"/>
      <c r="E158" s="20">
        <f>'[3]qryRepSumaK'!$F$4</f>
        <v>160</v>
      </c>
      <c r="F158" s="145">
        <f>E158/'[3]qryRepSumaK'!$K$4</f>
        <v>0.43010752688172044</v>
      </c>
      <c r="G158" s="146">
        <f>E158/'[3]qryRepSumaK'!$H$4</f>
        <v>0.12422360248447205</v>
      </c>
      <c r="H158" s="21">
        <f>'[3]qryRepSumaK'!$G$4</f>
        <v>532</v>
      </c>
      <c r="I158" s="146">
        <f>'[3]qryRepSumaK'!$G$4/'[3]qryRepSumaK'!$I$4</f>
        <v>0.19850746268656716</v>
      </c>
      <c r="J158" s="28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s="19" customFormat="1" ht="12">
      <c r="A159" s="1">
        <v>4</v>
      </c>
      <c r="B159" s="33"/>
      <c r="C159" s="15"/>
      <c r="D159" s="15"/>
      <c r="E159" s="7"/>
      <c r="F159" s="7"/>
      <c r="G159" s="18"/>
      <c r="H159" s="7"/>
      <c r="I159" s="18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s="19" customFormat="1" ht="12.75" thickBot="1">
      <c r="A160" s="1">
        <v>4</v>
      </c>
      <c r="B160" s="48"/>
      <c r="C160" s="48"/>
      <c r="D160" s="48"/>
      <c r="E160" s="52"/>
      <c r="F160" s="52"/>
      <c r="G160" s="53"/>
      <c r="H160" s="52"/>
      <c r="I160" s="53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s="6" customFormat="1" ht="12">
      <c r="A161" s="1">
        <v>5</v>
      </c>
      <c r="B161" s="3"/>
      <c r="C161" s="3"/>
      <c r="D161" s="3"/>
      <c r="E161" s="4"/>
      <c r="F161" s="4"/>
      <c r="G161" s="5"/>
      <c r="H161" s="4"/>
      <c r="I161" s="5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s="6" customFormat="1" ht="12">
      <c r="A162" s="1">
        <v>5</v>
      </c>
      <c r="B162" s="2" t="s">
        <v>39</v>
      </c>
      <c r="C162" s="3"/>
      <c r="D162" s="3"/>
      <c r="E162" s="4"/>
      <c r="F162" s="4"/>
      <c r="G162" s="5"/>
      <c r="H162" s="41"/>
      <c r="I162" s="4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s="6" customFormat="1" ht="12">
      <c r="A163" s="1">
        <v>5</v>
      </c>
      <c r="B163" s="2" t="s">
        <v>26</v>
      </c>
      <c r="C163" s="3"/>
      <c r="D163" s="3"/>
      <c r="E163" s="4"/>
      <c r="F163" s="4"/>
      <c r="G163" s="5"/>
      <c r="H163" s="43"/>
      <c r="I163" s="44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s="6" customFormat="1" ht="12">
      <c r="A164" s="1">
        <v>5</v>
      </c>
      <c r="B164" s="2"/>
      <c r="C164" s="3"/>
      <c r="D164" s="3"/>
      <c r="E164" s="4"/>
      <c r="F164" s="4"/>
      <c r="G164" s="5"/>
      <c r="H164" s="43"/>
      <c r="I164" s="44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s="6" customFormat="1" ht="12">
      <c r="A165" s="1">
        <v>5</v>
      </c>
      <c r="B165" s="159" t="s">
        <v>11</v>
      </c>
      <c r="C165" s="159"/>
      <c r="D165" s="159"/>
      <c r="E165" s="159"/>
      <c r="F165" s="159"/>
      <c r="G165" s="159"/>
      <c r="H165" s="159"/>
      <c r="I165" s="15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s="6" customFormat="1" ht="12">
      <c r="A166" s="1">
        <v>5</v>
      </c>
      <c r="B166" s="1"/>
      <c r="C166" s="1"/>
      <c r="D166" s="139">
        <f>'[1]qrySumaObjK'!$B$2</f>
        <v>2</v>
      </c>
      <c r="E166" s="140" t="s">
        <v>36</v>
      </c>
      <c r="F166" s="141">
        <f>'[1]qrySumaObjK'!$A$2</f>
        <v>2020</v>
      </c>
      <c r="G166" s="142" t="s">
        <v>37</v>
      </c>
      <c r="H166" s="1"/>
      <c r="I166" s="1"/>
      <c r="J166" s="1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s="6" customFormat="1" ht="12">
      <c r="A167" s="1">
        <v>5</v>
      </c>
      <c r="B167" s="2"/>
      <c r="C167" s="3"/>
      <c r="D167" s="3"/>
      <c r="E167" s="4"/>
      <c r="F167" s="4"/>
      <c r="G167" s="5"/>
      <c r="H167" s="7"/>
      <c r="I167" s="5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s="6" customFormat="1" ht="12">
      <c r="A168" s="1">
        <v>5</v>
      </c>
      <c r="B168" s="3"/>
      <c r="C168" s="3"/>
      <c r="D168" s="3"/>
      <c r="E168" s="4"/>
      <c r="F168" s="4"/>
      <c r="G168" s="5"/>
      <c r="H168" s="7"/>
      <c r="I168" s="5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s="10" customFormat="1" ht="18" customHeight="1">
      <c r="A169" s="1">
        <v>5</v>
      </c>
      <c r="B169" s="183"/>
      <c r="C169" s="184"/>
      <c r="D169" s="185"/>
      <c r="E169" s="8">
        <f>'[1]qrySumaObjK'!$B$2</f>
        <v>2</v>
      </c>
      <c r="F169" s="192" t="s">
        <v>42</v>
      </c>
      <c r="G169" s="192" t="s">
        <v>43</v>
      </c>
      <c r="H169" s="198" t="s">
        <v>44</v>
      </c>
      <c r="I169" s="192" t="s">
        <v>45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s="10" customFormat="1" ht="12" customHeight="1">
      <c r="A170" s="1">
        <v>5</v>
      </c>
      <c r="B170" s="186"/>
      <c r="C170" s="187"/>
      <c r="D170" s="188"/>
      <c r="E170" s="11" t="s">
        <v>36</v>
      </c>
      <c r="F170" s="193"/>
      <c r="G170" s="193"/>
      <c r="H170" s="199"/>
      <c r="I170" s="193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s="10" customFormat="1" ht="25.5" customHeight="1">
      <c r="A171" s="1">
        <v>5</v>
      </c>
      <c r="B171" s="189"/>
      <c r="C171" s="190"/>
      <c r="D171" s="191"/>
      <c r="E171" s="12">
        <f>'[1]qrySumaObjK'!$A$2</f>
        <v>2020</v>
      </c>
      <c r="F171" s="194"/>
      <c r="G171" s="194"/>
      <c r="H171" s="12">
        <f>'[1]qrySumaObjK'!$A$2</f>
        <v>2020</v>
      </c>
      <c r="I171" s="194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s="6" customFormat="1" ht="12.75">
      <c r="A172" s="1">
        <v>5</v>
      </c>
      <c r="B172" s="23"/>
      <c r="C172" s="3"/>
      <c r="D172" s="3"/>
      <c r="E172" s="4"/>
      <c r="F172" s="4"/>
      <c r="G172" s="5"/>
      <c r="H172" s="4"/>
      <c r="I172" s="5"/>
      <c r="J172" s="15"/>
      <c r="K172" s="15"/>
      <c r="L172" s="3"/>
      <c r="M172" s="17"/>
      <c r="N172" s="15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s="6" customFormat="1" ht="12.75">
      <c r="A173" s="1">
        <v>5</v>
      </c>
      <c r="B173" s="16" t="s">
        <v>20</v>
      </c>
      <c r="C173" s="3"/>
      <c r="D173" s="3"/>
      <c r="E173" s="4"/>
      <c r="F173" s="4"/>
      <c r="G173" s="5"/>
      <c r="H173" s="4"/>
      <c r="I173" s="5"/>
      <c r="J173" s="15"/>
      <c r="K173" s="15"/>
      <c r="L173" s="3"/>
      <c r="M173" s="17"/>
      <c r="N173" s="15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s="19" customFormat="1" ht="12">
      <c r="A174" s="1">
        <v>5</v>
      </c>
      <c r="B174" s="15"/>
      <c r="C174" s="15"/>
      <c r="D174" s="15"/>
      <c r="E174" s="7"/>
      <c r="F174" s="7"/>
      <c r="G174" s="18"/>
      <c r="H174" s="7"/>
      <c r="I174" s="18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s="19" customFormat="1" ht="12">
      <c r="A175" s="1">
        <v>5</v>
      </c>
      <c r="B175" s="15" t="s">
        <v>12</v>
      </c>
      <c r="C175" s="15"/>
      <c r="D175" s="15"/>
      <c r="E175" s="20">
        <f>'[2]qryRepSumTrom'!$B$6</f>
        <v>526</v>
      </c>
      <c r="F175" s="145">
        <f>E175/'[2]qryRepSumTrom'!$N$6</f>
        <v>0.7408450704225352</v>
      </c>
      <c r="G175" s="146">
        <f>E175/'[2]qryRepSumTrom'!$D$6</f>
        <v>0.4154818325434439</v>
      </c>
      <c r="H175" s="21">
        <f>'[2]qryRepSumTrom'!$C$6</f>
        <v>1236</v>
      </c>
      <c r="I175" s="146">
        <f>'[2]qryRepSumTrom'!$C$6/'[2]qryRepSumTrom'!$E$6</f>
        <v>0.5012165450121655</v>
      </c>
      <c r="J175" s="22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s="19" customFormat="1" ht="12">
      <c r="A176" s="1">
        <v>5</v>
      </c>
      <c r="B176" s="23"/>
      <c r="C176" s="15"/>
      <c r="D176" s="15"/>
      <c r="E176" s="24"/>
      <c r="F176" s="25"/>
      <c r="G176" s="26"/>
      <c r="H176" s="24"/>
      <c r="I176" s="26"/>
      <c r="J176" s="22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s="19" customFormat="1" ht="12">
      <c r="A177" s="1">
        <v>5</v>
      </c>
      <c r="B177" s="15" t="s">
        <v>13</v>
      </c>
      <c r="C177" s="15"/>
      <c r="D177" s="15"/>
      <c r="E177" s="20">
        <f>'[2]qryRepSumTrom'!$F$6</f>
        <v>3</v>
      </c>
      <c r="F177" s="145">
        <f>E177/'[2]qryRepSumTrom'!$O$6</f>
        <v>0.75</v>
      </c>
      <c r="G177" s="146">
        <f>E177/'[2]qryRepSumTrom'!$H$6</f>
        <v>0.6</v>
      </c>
      <c r="H177" s="21">
        <f>'[2]qryRepSumTrom'!$G$6</f>
        <v>7</v>
      </c>
      <c r="I177" s="146">
        <f>'[2]qryRepSumTrom'!$G$6/'[2]qryRepSumTrom'!$I$6</f>
        <v>0.7</v>
      </c>
      <c r="J177" s="22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s="19" customFormat="1" ht="12">
      <c r="A178" s="1">
        <v>5</v>
      </c>
      <c r="B178" s="23"/>
      <c r="C178" s="15"/>
      <c r="D178" s="15"/>
      <c r="E178" s="24"/>
      <c r="F178" s="25"/>
      <c r="G178" s="26"/>
      <c r="H178" s="24"/>
      <c r="I178" s="26"/>
      <c r="J178" s="22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s="19" customFormat="1" ht="12">
      <c r="A179" s="1">
        <v>5</v>
      </c>
      <c r="B179" s="15" t="s">
        <v>14</v>
      </c>
      <c r="C179" s="15"/>
      <c r="D179" s="15"/>
      <c r="E179" s="20">
        <f>'[2]qryRepSumTrom'!$J$6</f>
        <v>3338</v>
      </c>
      <c r="F179" s="145">
        <f>E179/'[2]qryRepSumTrom'!$P$6</f>
        <v>0.8215604233325129</v>
      </c>
      <c r="G179" s="146">
        <f>E179/'[2]qryRepSumTrom'!$L$6</f>
        <v>1.1728742094167253</v>
      </c>
      <c r="H179" s="21">
        <f>'[2]qryRepSumTrom'!$K$6</f>
        <v>7401</v>
      </c>
      <c r="I179" s="146">
        <f>'[2]qryRepSumTrom'!$K$6/'[2]qryRepSumTrom'!$M$6</f>
        <v>1.0375718491518295</v>
      </c>
      <c r="J179" s="22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s="19" customFormat="1" ht="12">
      <c r="A180" s="1">
        <v>5</v>
      </c>
      <c r="B180" s="23"/>
      <c r="C180" s="15"/>
      <c r="D180" s="15"/>
      <c r="E180" s="24"/>
      <c r="F180" s="24"/>
      <c r="G180" s="27"/>
      <c r="H180" s="24"/>
      <c r="I180" s="27"/>
      <c r="J180" s="28"/>
      <c r="K180" s="54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s="19" customFormat="1" ht="12">
      <c r="A181" s="1">
        <v>5</v>
      </c>
      <c r="B181" s="23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s="19" customFormat="1" ht="12">
      <c r="A182" s="1">
        <v>5</v>
      </c>
      <c r="B182" s="16" t="s">
        <v>25</v>
      </c>
      <c r="C182" s="15"/>
      <c r="D182" s="15"/>
      <c r="E182" s="29"/>
      <c r="F182" s="29"/>
      <c r="G182" s="18"/>
      <c r="H182" s="29"/>
      <c r="I182" s="18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s="19" customFormat="1" ht="12">
      <c r="A183" s="1">
        <v>5</v>
      </c>
      <c r="B183" s="15"/>
      <c r="C183" s="15"/>
      <c r="D183" s="15"/>
      <c r="E183" s="29"/>
      <c r="F183" s="29"/>
      <c r="G183" s="18"/>
      <c r="H183" s="29"/>
      <c r="I183" s="18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s="19" customFormat="1" ht="12">
      <c r="A184" s="1">
        <v>5</v>
      </c>
      <c r="B184" s="15" t="s">
        <v>12</v>
      </c>
      <c r="C184" s="15"/>
      <c r="D184" s="15"/>
      <c r="E184" s="20">
        <f>'[1]qryRepSumTrom'!$B$6</f>
        <v>60</v>
      </c>
      <c r="F184" s="145">
        <f>E184/'[1]qryRepSumTrom'!$N$6</f>
        <v>0.2542372881355932</v>
      </c>
      <c r="G184" s="146">
        <f>E184/'[1]qryRepSumTrom'!$D$6</f>
        <v>0.22813688212927757</v>
      </c>
      <c r="H184" s="21">
        <f>'[1]qryRepSumTrom'!$C$6</f>
        <v>296</v>
      </c>
      <c r="I184" s="146">
        <f>'[1]qryRepSumTrom'!$C$6/'[1]qryRepSumTrom'!$E$6</f>
        <v>0.5595463137996219</v>
      </c>
      <c r="J184" s="28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s="19" customFormat="1" ht="12">
      <c r="A185" s="1">
        <v>5</v>
      </c>
      <c r="B185" s="23"/>
      <c r="C185" s="15"/>
      <c r="D185" s="15"/>
      <c r="E185" s="24"/>
      <c r="F185" s="25"/>
      <c r="G185" s="26"/>
      <c r="H185" s="24"/>
      <c r="I185" s="26"/>
      <c r="J185" s="30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s="19" customFormat="1" ht="12">
      <c r="A186" s="1">
        <v>5</v>
      </c>
      <c r="B186" s="15" t="s">
        <v>15</v>
      </c>
      <c r="C186" s="15"/>
      <c r="D186" s="15"/>
      <c r="E186" s="20">
        <f>'[1]qryRepSumTrom'!$F$6</f>
        <v>4.0329999999999995</v>
      </c>
      <c r="F186" s="145">
        <f>E186/'[1]qryRepSumTrom'!$O$6</f>
        <v>0.1737089201877934</v>
      </c>
      <c r="G186" s="146">
        <f>E186/'[1]qryRepSumTrom'!$H$6</f>
        <v>0.1451816120090716</v>
      </c>
      <c r="H186" s="21">
        <f>'[1]qryRepSumTrom'!$G$6</f>
        <v>27.25</v>
      </c>
      <c r="I186" s="146">
        <f>'[1]qryRepSumTrom'!$G$6/'[1]qryRepSumTrom'!$I$6</f>
        <v>0.5041255041255042</v>
      </c>
      <c r="J186" s="28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s="19" customFormat="1" ht="12">
      <c r="A187" s="1">
        <v>5</v>
      </c>
      <c r="B187" s="23"/>
      <c r="C187" s="15"/>
      <c r="D187" s="15"/>
      <c r="E187" s="24"/>
      <c r="F187" s="25"/>
      <c r="G187" s="26"/>
      <c r="H187" s="24"/>
      <c r="I187" s="26"/>
      <c r="J187" s="30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s="19" customFormat="1" ht="12">
      <c r="A188" s="1">
        <v>5</v>
      </c>
      <c r="B188" s="15" t="s">
        <v>16</v>
      </c>
      <c r="C188" s="15"/>
      <c r="D188" s="15"/>
      <c r="E188" s="20">
        <f>'[1]qryRepSumTrom'!$J$6</f>
        <v>373</v>
      </c>
      <c r="F188" s="145">
        <f>E188/'[1]qryRepSumTrom'!$P$6</f>
        <v>0.19725013220518245</v>
      </c>
      <c r="G188" s="146">
        <f>E188/'[1]qryRepSumTrom'!$L$6</f>
        <v>0.13850724099517267</v>
      </c>
      <c r="H188" s="21">
        <f>'[1]qryRepSumTrom'!$K$6</f>
        <v>2264</v>
      </c>
      <c r="I188" s="146">
        <f>'[1]qryRepSumTrom'!$K$6/'[1]qryRepSumTrom'!$M$6</f>
        <v>0.4263653483992467</v>
      </c>
      <c r="J188" s="28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s="19" customFormat="1" ht="12">
      <c r="A189" s="1">
        <v>5</v>
      </c>
      <c r="B189" s="23"/>
      <c r="C189" s="15"/>
      <c r="D189" s="15"/>
      <c r="E189" s="24"/>
      <c r="F189" s="24"/>
      <c r="G189" s="31"/>
      <c r="H189" s="24"/>
      <c r="I189" s="31"/>
      <c r="J189" s="30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s="19" customFormat="1" ht="12">
      <c r="A190" s="1">
        <v>5</v>
      </c>
      <c r="B190" s="23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s="19" customFormat="1" ht="12">
      <c r="A191" s="1">
        <v>5</v>
      </c>
      <c r="B191" s="15"/>
      <c r="C191" s="15"/>
      <c r="D191" s="15"/>
      <c r="E191" s="7"/>
      <c r="F191" s="7"/>
      <c r="G191" s="18"/>
      <c r="H191" s="7"/>
      <c r="I191" s="18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s="19" customFormat="1" ht="12.75" thickBot="1">
      <c r="A192" s="1">
        <v>5</v>
      </c>
      <c r="B192" s="47"/>
      <c r="C192" s="48"/>
      <c r="D192" s="48"/>
      <c r="E192" s="49"/>
      <c r="F192" s="49"/>
      <c r="G192" s="50"/>
      <c r="H192" s="51"/>
      <c r="I192" s="50"/>
      <c r="J192" s="28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s="19" customFormat="1" ht="12">
      <c r="A193" s="1">
        <v>6</v>
      </c>
      <c r="B193" s="32"/>
      <c r="C193" s="15"/>
      <c r="D193" s="15"/>
      <c r="E193" s="45"/>
      <c r="F193" s="45"/>
      <c r="G193" s="22"/>
      <c r="H193" s="24"/>
      <c r="I193" s="22"/>
      <c r="J193" s="30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s="6" customFormat="1" ht="12">
      <c r="A194" s="1">
        <v>6</v>
      </c>
      <c r="B194" s="2" t="s">
        <v>39</v>
      </c>
      <c r="C194" s="3"/>
      <c r="D194" s="3"/>
      <c r="E194" s="4"/>
      <c r="F194" s="4"/>
      <c r="G194" s="5"/>
      <c r="H194" s="41"/>
      <c r="I194" s="42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s="6" customFormat="1" ht="12">
      <c r="A195" s="1">
        <v>6</v>
      </c>
      <c r="B195" s="2" t="s">
        <v>27</v>
      </c>
      <c r="C195" s="3"/>
      <c r="D195" s="3"/>
      <c r="E195" s="4"/>
      <c r="F195" s="4"/>
      <c r="G195" s="5"/>
      <c r="H195" s="43"/>
      <c r="I195" s="44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s="6" customFormat="1" ht="12">
      <c r="A196" s="1">
        <v>6</v>
      </c>
      <c r="B196" s="2"/>
      <c r="C196" s="3"/>
      <c r="D196" s="3"/>
      <c r="E196" s="4"/>
      <c r="F196" s="4"/>
      <c r="G196" s="5"/>
      <c r="H196" s="43"/>
      <c r="I196" s="44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s="6" customFormat="1" ht="12">
      <c r="A197" s="1">
        <v>6</v>
      </c>
      <c r="B197" s="159" t="s">
        <v>11</v>
      </c>
      <c r="C197" s="159"/>
      <c r="D197" s="159"/>
      <c r="E197" s="159"/>
      <c r="F197" s="159"/>
      <c r="G197" s="159"/>
      <c r="H197" s="159"/>
      <c r="I197" s="159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s="6" customFormat="1" ht="12">
      <c r="A198" s="1">
        <v>6</v>
      </c>
      <c r="B198" s="1"/>
      <c r="C198" s="1"/>
      <c r="D198" s="139">
        <f>'[1]qrySumaObjK'!$B$2</f>
        <v>2</v>
      </c>
      <c r="E198" s="140" t="s">
        <v>36</v>
      </c>
      <c r="F198" s="141">
        <f>'[1]qrySumaObjK'!$A$2</f>
        <v>2020</v>
      </c>
      <c r="G198" s="142" t="s">
        <v>37</v>
      </c>
      <c r="H198" s="1"/>
      <c r="I198" s="1"/>
      <c r="J198" s="1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s="6" customFormat="1" ht="12">
      <c r="A199" s="1">
        <v>6</v>
      </c>
      <c r="B199" s="2"/>
      <c r="C199" s="3"/>
      <c r="D199" s="3"/>
      <c r="E199" s="4"/>
      <c r="F199" s="4"/>
      <c r="G199" s="5"/>
      <c r="H199" s="7"/>
      <c r="I199" s="5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s="6" customFormat="1" ht="12">
      <c r="A200" s="1">
        <v>6</v>
      </c>
      <c r="B200" s="3"/>
      <c r="C200" s="3"/>
      <c r="D200" s="3"/>
      <c r="E200" s="4"/>
      <c r="F200" s="4"/>
      <c r="G200" s="5"/>
      <c r="H200" s="7"/>
      <c r="I200" s="5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s="10" customFormat="1" ht="18" customHeight="1">
      <c r="A201" s="1">
        <v>6</v>
      </c>
      <c r="B201" s="183"/>
      <c r="C201" s="184"/>
      <c r="D201" s="185"/>
      <c r="E201" s="8">
        <f>'[1]qrySumaObjK'!$B$2</f>
        <v>2</v>
      </c>
      <c r="F201" s="192" t="s">
        <v>42</v>
      </c>
      <c r="G201" s="192" t="s">
        <v>43</v>
      </c>
      <c r="H201" s="198" t="s">
        <v>44</v>
      </c>
      <c r="I201" s="192" t="s">
        <v>45</v>
      </c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s="10" customFormat="1" ht="12" customHeight="1">
      <c r="A202" s="1">
        <v>6</v>
      </c>
      <c r="B202" s="186"/>
      <c r="C202" s="187"/>
      <c r="D202" s="188"/>
      <c r="E202" s="11" t="s">
        <v>36</v>
      </c>
      <c r="F202" s="193"/>
      <c r="G202" s="193"/>
      <c r="H202" s="199"/>
      <c r="I202" s="193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s="10" customFormat="1" ht="25.5" customHeight="1">
      <c r="A203" s="1">
        <v>6</v>
      </c>
      <c r="B203" s="189"/>
      <c r="C203" s="190"/>
      <c r="D203" s="191"/>
      <c r="E203" s="12">
        <f>'[1]qrySumaObjK'!$A$2</f>
        <v>2020</v>
      </c>
      <c r="F203" s="194"/>
      <c r="G203" s="194"/>
      <c r="H203" s="12">
        <f>'[1]qrySumaObjK'!$A$2</f>
        <v>2020</v>
      </c>
      <c r="I203" s="194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s="6" customFormat="1" ht="12">
      <c r="A204" s="1">
        <v>6</v>
      </c>
      <c r="B204" s="143"/>
      <c r="C204" s="3"/>
      <c r="D204" s="14"/>
      <c r="E204" s="4"/>
      <c r="F204" s="4"/>
      <c r="G204" s="5"/>
      <c r="H204" s="7"/>
      <c r="I204" s="5"/>
      <c r="J204" s="3"/>
      <c r="K204" s="3"/>
      <c r="L204" s="15"/>
      <c r="M204" s="15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s="6" customFormat="1" ht="12.75">
      <c r="A205" s="1">
        <v>6</v>
      </c>
      <c r="B205" s="16" t="s">
        <v>20</v>
      </c>
      <c r="C205" s="3"/>
      <c r="D205" s="3"/>
      <c r="E205" s="4"/>
      <c r="F205" s="4"/>
      <c r="G205" s="5"/>
      <c r="H205" s="4"/>
      <c r="I205" s="5"/>
      <c r="J205" s="15"/>
      <c r="K205" s="3"/>
      <c r="L205" s="17"/>
      <c r="M205" s="15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s="19" customFormat="1" ht="12">
      <c r="A206" s="1">
        <v>6</v>
      </c>
      <c r="B206" s="15"/>
      <c r="C206" s="15"/>
      <c r="D206" s="15"/>
      <c r="E206" s="7"/>
      <c r="F206" s="7"/>
      <c r="G206" s="18"/>
      <c r="H206" s="7"/>
      <c r="I206" s="18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s="19" customFormat="1" ht="12">
      <c r="A207" s="1">
        <v>6</v>
      </c>
      <c r="B207" s="15" t="s">
        <v>12</v>
      </c>
      <c r="C207" s="15"/>
      <c r="D207" s="15"/>
      <c r="E207" s="20">
        <f>'[2]qryRepSumTrom'!$B$7</f>
        <v>6870</v>
      </c>
      <c r="F207" s="145">
        <f>E207/'[2]qryRepSumTrom'!$N$7</f>
        <v>0.9695173581710415</v>
      </c>
      <c r="G207" s="146">
        <f>E207/'[2]qryRepSumTrom'!$D$7</f>
        <v>0.8711640882576718</v>
      </c>
      <c r="H207" s="21">
        <f>'[2]qryRepSumTrom'!$C$7</f>
        <v>13956</v>
      </c>
      <c r="I207" s="146">
        <f>'[2]qryRepSumTrom'!$C$7/'[2]qryRepSumTrom'!$E$7</f>
        <v>0.917765187843307</v>
      </c>
      <c r="J207" s="22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s="19" customFormat="1" ht="12">
      <c r="A208" s="1">
        <v>6</v>
      </c>
      <c r="B208" s="23"/>
      <c r="C208" s="15"/>
      <c r="D208" s="15"/>
      <c r="E208" s="45"/>
      <c r="F208" s="46"/>
      <c r="G208" s="26"/>
      <c r="H208" s="45"/>
      <c r="I208" s="26"/>
      <c r="J208" s="22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s="19" customFormat="1" ht="12">
      <c r="A209" s="1">
        <v>6</v>
      </c>
      <c r="B209" s="15" t="s">
        <v>13</v>
      </c>
      <c r="C209" s="15"/>
      <c r="D209" s="15"/>
      <c r="E209" s="20">
        <f>'[2]qryRepSumTrom'!$F$7</f>
        <v>88</v>
      </c>
      <c r="F209" s="145">
        <f>E209/'[2]qryRepSumTrom'!$O$7</f>
        <v>0.7652173913043478</v>
      </c>
      <c r="G209" s="146">
        <f>E209/'[2]qryRepSumTrom'!$H$7</f>
        <v>0.822429906542056</v>
      </c>
      <c r="H209" s="21">
        <f>'[2]qryRepSumTrom'!$G$7</f>
        <v>203</v>
      </c>
      <c r="I209" s="146">
        <f>'[2]qryRepSumTrom'!$G$7/'[2]qryRepSumTrom'!$I$7</f>
        <v>0.9759615384615384</v>
      </c>
      <c r="J209" s="22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s="19" customFormat="1" ht="12">
      <c r="A210" s="1">
        <v>6</v>
      </c>
      <c r="B210" s="23"/>
      <c r="C210" s="15"/>
      <c r="D210" s="15"/>
      <c r="E210" s="45"/>
      <c r="F210" s="46"/>
      <c r="G210" s="26"/>
      <c r="H210" s="45"/>
      <c r="I210" s="26"/>
      <c r="J210" s="22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s="19" customFormat="1" ht="12">
      <c r="A211" s="1">
        <v>6</v>
      </c>
      <c r="B211" s="15" t="s">
        <v>14</v>
      </c>
      <c r="C211" s="15"/>
      <c r="D211" s="15"/>
      <c r="E211" s="20">
        <f>'[2]qryRepSumTrom'!$J$7</f>
        <v>41184</v>
      </c>
      <c r="F211" s="145">
        <f>E211/'[2]qryRepSumTrom'!$P$7</f>
        <v>0.9757391963608795</v>
      </c>
      <c r="G211" s="146">
        <f>E211/'[2]qryRepSumTrom'!$L$7</f>
        <v>0.9156476499622037</v>
      </c>
      <c r="H211" s="21">
        <f>'[2]qryRepSumTrom'!$K$7</f>
        <v>83392</v>
      </c>
      <c r="I211" s="146">
        <f>'[2]qryRepSumTrom'!$K$7/'[2]qryRepSumTrom'!$M$7</f>
        <v>1.01967401538217</v>
      </c>
      <c r="J211" s="22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s="19" customFormat="1" ht="12">
      <c r="A212" s="1">
        <v>6</v>
      </c>
      <c r="B212" s="23"/>
      <c r="C212" s="15"/>
      <c r="D212" s="15"/>
      <c r="E212" s="45"/>
      <c r="F212" s="45"/>
      <c r="G212" s="27"/>
      <c r="H212" s="45"/>
      <c r="I212" s="27"/>
      <c r="J212" s="28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s="19" customFormat="1" ht="12">
      <c r="A213" s="1">
        <v>6</v>
      </c>
      <c r="B213" s="23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s="19" customFormat="1" ht="12">
      <c r="A214" s="1">
        <v>6</v>
      </c>
      <c r="B214" s="16" t="s">
        <v>21</v>
      </c>
      <c r="C214" s="15"/>
      <c r="D214" s="15"/>
      <c r="E214" s="7"/>
      <c r="F214" s="7"/>
      <c r="G214" s="18"/>
      <c r="H214" s="7"/>
      <c r="I214" s="18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s="19" customFormat="1" ht="12">
      <c r="A215" s="1">
        <v>6</v>
      </c>
      <c r="B215" s="15"/>
      <c r="C215" s="15"/>
      <c r="D215" s="15"/>
      <c r="E215" s="7"/>
      <c r="F215" s="7"/>
      <c r="G215" s="18"/>
      <c r="H215" s="7"/>
      <c r="I215" s="18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s="19" customFormat="1" ht="12">
      <c r="A216" s="1">
        <v>6</v>
      </c>
      <c r="B216" s="15" t="s">
        <v>12</v>
      </c>
      <c r="C216" s="15"/>
      <c r="D216" s="15"/>
      <c r="E216" s="20">
        <f>'[1]qryRepSumTrom'!$B$7</f>
        <v>821</v>
      </c>
      <c r="F216" s="145">
        <f>E216/'[1]qryRepSumTrom'!$N$7</f>
        <v>0.7978620019436345</v>
      </c>
      <c r="G216" s="146">
        <f>E216/'[1]qryRepSumTrom'!$D$7</f>
        <v>0.5408432147562582</v>
      </c>
      <c r="H216" s="21">
        <f>'[1]qryRepSumTrom'!$C$7</f>
        <v>1850</v>
      </c>
      <c r="I216" s="146">
        <f>'[1]qryRepSumTrom'!$C$7/'[1]qryRepSumTrom'!$E$7</f>
        <v>0.67493615468807</v>
      </c>
      <c r="J216" s="28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s="19" customFormat="1" ht="12">
      <c r="A217" s="1">
        <v>6</v>
      </c>
      <c r="B217" s="23"/>
      <c r="C217" s="15"/>
      <c r="D217" s="15"/>
      <c r="E217" s="45"/>
      <c r="F217" s="46"/>
      <c r="G217" s="26"/>
      <c r="H217" s="45"/>
      <c r="I217" s="26"/>
      <c r="J217" s="30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s="19" customFormat="1" ht="12">
      <c r="A218" s="1">
        <v>6</v>
      </c>
      <c r="B218" s="15" t="s">
        <v>15</v>
      </c>
      <c r="C218" s="15"/>
      <c r="D218" s="15"/>
      <c r="E218" s="20">
        <f>'[1]qryRepSumTrom'!$F$7</f>
        <v>97.434</v>
      </c>
      <c r="F218" s="145">
        <f>E218/'[1]qryRepSumTrom'!$O$7</f>
        <v>0.6770763842561708</v>
      </c>
      <c r="G218" s="146">
        <f>E218/'[1]qryRepSumTrom'!$H$7</f>
        <v>0.5715240994597639</v>
      </c>
      <c r="H218" s="21">
        <f>'[1]qryRepSumTrom'!$G$7</f>
        <v>241.338</v>
      </c>
      <c r="I218" s="146">
        <f>'[1]qryRepSumTrom'!$G$7/'[1]qryRepSumTrom'!$I$7</f>
        <v>0.6894780447390224</v>
      </c>
      <c r="J218" s="28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s="19" customFormat="1" ht="12">
      <c r="A219" s="1">
        <v>6</v>
      </c>
      <c r="B219" s="23"/>
      <c r="C219" s="15"/>
      <c r="D219" s="15"/>
      <c r="E219" s="45"/>
      <c r="F219" s="46"/>
      <c r="G219" s="26"/>
      <c r="H219" s="45"/>
      <c r="I219" s="26"/>
      <c r="J219" s="30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s="19" customFormat="1" ht="12">
      <c r="A220" s="1">
        <v>6</v>
      </c>
      <c r="B220" s="15" t="s">
        <v>16</v>
      </c>
      <c r="C220" s="15"/>
      <c r="D220" s="15"/>
      <c r="E220" s="20">
        <f>'[1]qryRepSumTrom'!$J$7</f>
        <v>5351</v>
      </c>
      <c r="F220" s="145">
        <f>E220/'[1]qryRepSumTrom'!$P$7</f>
        <v>0.5334463164191008</v>
      </c>
      <c r="G220" s="146">
        <f>E220/'[1]qryRepSumTrom'!$L$7</f>
        <v>0.3234796276145569</v>
      </c>
      <c r="H220" s="21">
        <f>'[1]qryRepSumTrom'!$K$7</f>
        <v>15382</v>
      </c>
      <c r="I220" s="146">
        <f>'[1]qryRepSumTrom'!$K$7/'[1]qryRepSumTrom'!$M$7</f>
        <v>0.49304442592473874</v>
      </c>
      <c r="J220" s="28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s="19" customFormat="1" ht="12">
      <c r="A221" s="1">
        <v>6</v>
      </c>
      <c r="B221" s="23"/>
      <c r="C221" s="15"/>
      <c r="D221" s="15"/>
      <c r="E221" s="45"/>
      <c r="F221" s="45"/>
      <c r="G221" s="26"/>
      <c r="H221" s="45"/>
      <c r="I221" s="31"/>
      <c r="J221" s="30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s="19" customFormat="1" ht="12">
      <c r="A222" s="1">
        <v>6</v>
      </c>
      <c r="B222" s="23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s="19" customFormat="1" ht="12">
      <c r="A223" s="1">
        <v>6</v>
      </c>
      <c r="B223" s="16" t="s">
        <v>23</v>
      </c>
      <c r="C223" s="15"/>
      <c r="D223" s="15"/>
      <c r="E223" s="7"/>
      <c r="F223" s="7"/>
      <c r="G223" s="18"/>
      <c r="H223" s="7"/>
      <c r="I223" s="18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s="19" customFormat="1" ht="12">
      <c r="A224" s="1">
        <v>6</v>
      </c>
      <c r="B224" s="15"/>
      <c r="C224" s="15"/>
      <c r="D224" s="15"/>
      <c r="E224" s="7"/>
      <c r="F224" s="7"/>
      <c r="G224" s="18"/>
      <c r="H224" s="7"/>
      <c r="I224" s="18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s="19" customFormat="1" ht="12">
      <c r="A225" s="1">
        <v>6</v>
      </c>
      <c r="B225" s="32" t="s">
        <v>17</v>
      </c>
      <c r="C225" s="15"/>
      <c r="D225" s="15"/>
      <c r="E225" s="20">
        <f>'[3]qryRepSumaK'!$B$5</f>
        <v>224</v>
      </c>
      <c r="F225" s="145">
        <f>E225/'[3]qryRepSumaK'!$J$5</f>
        <v>0.36902800658978585</v>
      </c>
      <c r="G225" s="146">
        <f>E225/'[3]qryRepSumaK'!$D$5</f>
        <v>0.28717948717948716</v>
      </c>
      <c r="H225" s="21">
        <f>'[3]qryRepSumaK'!$C$5</f>
        <v>831</v>
      </c>
      <c r="I225" s="146">
        <f>'[3]qryRepSumaK'!$C$5/'[3]qryRepSumaK'!$E$5</f>
        <v>0.541015625</v>
      </c>
      <c r="J225" s="28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s="19" customFormat="1" ht="12">
      <c r="A226" s="1">
        <v>6</v>
      </c>
      <c r="B226" s="32" t="s">
        <v>18</v>
      </c>
      <c r="C226" s="15"/>
      <c r="D226" s="15"/>
      <c r="E226" s="45"/>
      <c r="F226" s="46"/>
      <c r="G226" s="26"/>
      <c r="H226" s="45"/>
      <c r="I226" s="26"/>
      <c r="J226" s="30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s="19" customFormat="1" ht="12">
      <c r="A227" s="1">
        <v>6</v>
      </c>
      <c r="B227" s="32"/>
      <c r="C227" s="15"/>
      <c r="D227" s="15"/>
      <c r="E227" s="45"/>
      <c r="F227" s="46"/>
      <c r="G227" s="26"/>
      <c r="H227" s="45"/>
      <c r="I227" s="26"/>
      <c r="J227" s="30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s="19" customFormat="1" ht="12">
      <c r="A228" s="1">
        <v>6</v>
      </c>
      <c r="B228" s="32" t="s">
        <v>1</v>
      </c>
      <c r="C228" s="15"/>
      <c r="D228" s="15"/>
      <c r="E228" s="20">
        <f>'[3]qryRepSumaK'!$B$5</f>
        <v>224</v>
      </c>
      <c r="F228" s="145">
        <f>E228/'[3]qryRepSumaK'!$J$5</f>
        <v>0.36902800658978585</v>
      </c>
      <c r="G228" s="146">
        <f>E228/'[3]qryRepSumaK'!$D$5</f>
        <v>0.28717948717948716</v>
      </c>
      <c r="H228" s="21">
        <f>'[3]qryRepSumaK'!$C$5</f>
        <v>831</v>
      </c>
      <c r="I228" s="146">
        <f>'[3]qryRepSumaK'!$C$5/'[3]qryRepSumaK'!$E$5</f>
        <v>0.541015625</v>
      </c>
      <c r="J228" s="28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s="19" customFormat="1" ht="12">
      <c r="A229" s="1">
        <v>6</v>
      </c>
      <c r="B229" s="33"/>
      <c r="C229" s="15"/>
      <c r="D229" s="15"/>
      <c r="E229" s="45"/>
      <c r="F229" s="46"/>
      <c r="G229" s="26"/>
      <c r="H229" s="45"/>
      <c r="I229" s="26"/>
      <c r="J229" s="30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s="19" customFormat="1" ht="12">
      <c r="A230" s="1">
        <v>6</v>
      </c>
      <c r="B230" s="32" t="s">
        <v>15</v>
      </c>
      <c r="C230" s="15"/>
      <c r="D230" s="15"/>
      <c r="E230" s="20">
        <f>'[3]qryRepSumaK'!$F$5</f>
        <v>42</v>
      </c>
      <c r="F230" s="145">
        <f>E230/'[3]qryRepSumaK'!$K$5</f>
        <v>0.33070866141732286</v>
      </c>
      <c r="G230" s="146">
        <f>E230/'[3]qryRepSumaK'!$H$5</f>
        <v>0.1276595744680851</v>
      </c>
      <c r="H230" s="21">
        <f>'[3]qryRepSumaK'!$G$5</f>
        <v>169</v>
      </c>
      <c r="I230" s="146">
        <f>'[3]qryRepSumaK'!$G$5/'[3]qryRepSumaK'!$I$5</f>
        <v>0.26825396825396824</v>
      </c>
      <c r="J230" s="28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s="19" customFormat="1" ht="12">
      <c r="A231" s="1">
        <v>6</v>
      </c>
      <c r="B231" s="32"/>
      <c r="C231" s="15"/>
      <c r="D231" s="15"/>
      <c r="E231" s="45"/>
      <c r="F231" s="46"/>
      <c r="G231" s="26"/>
      <c r="H231" s="45"/>
      <c r="I231" s="26"/>
      <c r="J231" s="28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s="19" customFormat="1" ht="12">
      <c r="A232" s="1">
        <v>6</v>
      </c>
      <c r="B232" s="32" t="s">
        <v>1</v>
      </c>
      <c r="C232" s="15"/>
      <c r="D232" s="15"/>
      <c r="E232" s="20">
        <f>'[3]qryRepSumaK'!$F$5</f>
        <v>42</v>
      </c>
      <c r="F232" s="145">
        <f>E232/'[3]qryRepSumaK'!$K$5</f>
        <v>0.33070866141732286</v>
      </c>
      <c r="G232" s="146">
        <f>E232/'[3]qryRepSumaK'!$H$5</f>
        <v>0.1276595744680851</v>
      </c>
      <c r="H232" s="21">
        <f>'[3]qryRepSumaK'!$G$5</f>
        <v>169</v>
      </c>
      <c r="I232" s="146">
        <f>'[3]qryRepSumaK'!$G$5/'[3]qryRepSumaK'!$I$5</f>
        <v>0.26825396825396824</v>
      </c>
      <c r="J232" s="28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s="19" customFormat="1" ht="12">
      <c r="A233" s="1">
        <v>6</v>
      </c>
      <c r="B233" s="33"/>
      <c r="C233" s="15"/>
      <c r="D233" s="15"/>
      <c r="E233" s="7"/>
      <c r="F233" s="7"/>
      <c r="G233" s="18"/>
      <c r="H233" s="7"/>
      <c r="I233" s="18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s="19" customFormat="1" ht="12.75" thickBot="1">
      <c r="A234" s="1">
        <v>6</v>
      </c>
      <c r="B234" s="48"/>
      <c r="C234" s="48"/>
      <c r="D234" s="48"/>
      <c r="E234" s="52"/>
      <c r="F234" s="52"/>
      <c r="G234" s="53"/>
      <c r="H234" s="52"/>
      <c r="I234" s="53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s="6" customFormat="1" ht="12">
      <c r="A235" s="1">
        <v>7</v>
      </c>
      <c r="B235" s="3"/>
      <c r="C235" s="3"/>
      <c r="D235" s="3"/>
      <c r="E235" s="4"/>
      <c r="F235" s="4"/>
      <c r="G235" s="5"/>
      <c r="H235" s="4"/>
      <c r="I235" s="5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s="6" customFormat="1" ht="12">
      <c r="A236" s="1">
        <v>7</v>
      </c>
      <c r="B236" s="2" t="s">
        <v>39</v>
      </c>
      <c r="C236" s="3"/>
      <c r="D236" s="3"/>
      <c r="E236" s="4"/>
      <c r="F236" s="4"/>
      <c r="G236" s="5"/>
      <c r="H236" s="41"/>
      <c r="I236" s="42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s="6" customFormat="1" ht="12">
      <c r="A237" s="1">
        <v>7</v>
      </c>
      <c r="B237" s="2" t="s">
        <v>28</v>
      </c>
      <c r="C237" s="3"/>
      <c r="D237" s="3"/>
      <c r="E237" s="4"/>
      <c r="F237" s="4"/>
      <c r="G237" s="5"/>
      <c r="H237" s="43"/>
      <c r="I237" s="44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s="6" customFormat="1" ht="12">
      <c r="A238" s="1">
        <v>7</v>
      </c>
      <c r="B238" s="2"/>
      <c r="C238" s="3"/>
      <c r="D238" s="3"/>
      <c r="E238" s="4"/>
      <c r="F238" s="4"/>
      <c r="G238" s="5"/>
      <c r="H238" s="43"/>
      <c r="I238" s="44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s="6" customFormat="1" ht="12">
      <c r="A239" s="1">
        <v>7</v>
      </c>
      <c r="B239" s="159" t="s">
        <v>11</v>
      </c>
      <c r="C239" s="159"/>
      <c r="D239" s="159"/>
      <c r="E239" s="159"/>
      <c r="F239" s="159"/>
      <c r="G239" s="159"/>
      <c r="H239" s="159"/>
      <c r="I239" s="159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s="6" customFormat="1" ht="12">
      <c r="A240" s="1">
        <v>7</v>
      </c>
      <c r="B240" s="1"/>
      <c r="C240" s="1"/>
      <c r="D240" s="139">
        <f>'[1]qrySumaObjK'!$B$2</f>
        <v>2</v>
      </c>
      <c r="E240" s="140" t="s">
        <v>36</v>
      </c>
      <c r="F240" s="141">
        <f>'[1]qrySumaObjK'!$A$2</f>
        <v>2020</v>
      </c>
      <c r="G240" s="142" t="s">
        <v>37</v>
      </c>
      <c r="H240" s="1"/>
      <c r="I240" s="1"/>
      <c r="J240" s="1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s="6" customFormat="1" ht="12">
      <c r="A241" s="1">
        <v>7</v>
      </c>
      <c r="B241" s="2"/>
      <c r="C241" s="3"/>
      <c r="D241" s="3"/>
      <c r="E241" s="4"/>
      <c r="F241" s="4"/>
      <c r="G241" s="5"/>
      <c r="H241" s="7"/>
      <c r="I241" s="5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s="6" customFormat="1" ht="12">
      <c r="A242" s="1">
        <v>7</v>
      </c>
      <c r="B242" s="3"/>
      <c r="C242" s="3"/>
      <c r="D242" s="3"/>
      <c r="E242" s="4"/>
      <c r="F242" s="4"/>
      <c r="G242" s="5"/>
      <c r="H242" s="7"/>
      <c r="I242" s="5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s="10" customFormat="1" ht="18" customHeight="1">
      <c r="A243" s="1">
        <v>7</v>
      </c>
      <c r="B243" s="183"/>
      <c r="C243" s="184"/>
      <c r="D243" s="185"/>
      <c r="E243" s="8">
        <f>'[1]qrySumaObjK'!$B$2</f>
        <v>2</v>
      </c>
      <c r="F243" s="192" t="s">
        <v>42</v>
      </c>
      <c r="G243" s="192" t="s">
        <v>43</v>
      </c>
      <c r="H243" s="198" t="s">
        <v>44</v>
      </c>
      <c r="I243" s="192" t="s">
        <v>45</v>
      </c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s="10" customFormat="1" ht="12" customHeight="1">
      <c r="A244" s="1">
        <v>7</v>
      </c>
      <c r="B244" s="186"/>
      <c r="C244" s="187"/>
      <c r="D244" s="188"/>
      <c r="E244" s="11" t="s">
        <v>36</v>
      </c>
      <c r="F244" s="193"/>
      <c r="G244" s="193"/>
      <c r="H244" s="199"/>
      <c r="I244" s="193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s="10" customFormat="1" ht="25.5" customHeight="1">
      <c r="A245" s="1">
        <v>7</v>
      </c>
      <c r="B245" s="189"/>
      <c r="C245" s="190"/>
      <c r="D245" s="191"/>
      <c r="E245" s="12">
        <f>'[1]qrySumaObjK'!$A$2</f>
        <v>2020</v>
      </c>
      <c r="F245" s="194"/>
      <c r="G245" s="194"/>
      <c r="H245" s="12">
        <f>'[1]qrySumaObjK'!$A$2</f>
        <v>2020</v>
      </c>
      <c r="I245" s="194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s="6" customFormat="1" ht="12.75">
      <c r="A246" s="1">
        <v>7</v>
      </c>
      <c r="B246" s="23"/>
      <c r="C246" s="3"/>
      <c r="D246" s="3"/>
      <c r="E246" s="4"/>
      <c r="F246" s="4"/>
      <c r="G246" s="5"/>
      <c r="H246" s="4"/>
      <c r="I246" s="5"/>
      <c r="J246" s="15"/>
      <c r="K246" s="3"/>
      <c r="L246" s="17"/>
      <c r="M246" s="15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s="6" customFormat="1" ht="12.75">
      <c r="A247" s="1">
        <v>7</v>
      </c>
      <c r="B247" s="16" t="s">
        <v>20</v>
      </c>
      <c r="C247" s="3"/>
      <c r="D247" s="3"/>
      <c r="E247" s="4"/>
      <c r="F247" s="4"/>
      <c r="G247" s="5"/>
      <c r="H247" s="4"/>
      <c r="I247" s="5"/>
      <c r="J247" s="15"/>
      <c r="K247" s="3"/>
      <c r="L247" s="17"/>
      <c r="M247" s="15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s="19" customFormat="1" ht="12">
      <c r="A248" s="1">
        <v>7</v>
      </c>
      <c r="B248" s="15"/>
      <c r="C248" s="15"/>
      <c r="D248" s="15"/>
      <c r="E248" s="7"/>
      <c r="F248" s="7"/>
      <c r="G248" s="18"/>
      <c r="H248" s="7"/>
      <c r="I248" s="18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s="19" customFormat="1" ht="12">
      <c r="A249" s="1">
        <v>7</v>
      </c>
      <c r="B249" s="15" t="s">
        <v>12</v>
      </c>
      <c r="C249" s="15"/>
      <c r="D249" s="15"/>
      <c r="E249" s="20">
        <f>'[2]qryRepSumTrom'!$B$8</f>
        <v>3064</v>
      </c>
      <c r="F249" s="145">
        <f>E249/'[2]qryRepSumTrom'!$N$8</f>
        <v>0.9720812182741116</v>
      </c>
      <c r="G249" s="146">
        <f>E249/'[2]qryRepSumTrom'!$D$8</f>
        <v>0.6267130292493353</v>
      </c>
      <c r="H249" s="21">
        <f>'[2]qryRepSumTrom'!$C$8</f>
        <v>6216</v>
      </c>
      <c r="I249" s="146">
        <f>'[2]qryRepSumTrom'!$C$8/'[2]qryRepSumTrom'!$E$8</f>
        <v>0.667024358836785</v>
      </c>
      <c r="J249" s="22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s="19" customFormat="1" ht="12">
      <c r="A250" s="1">
        <v>7</v>
      </c>
      <c r="B250" s="23"/>
      <c r="C250" s="15"/>
      <c r="D250" s="15"/>
      <c r="E250" s="45"/>
      <c r="F250" s="46"/>
      <c r="G250" s="26"/>
      <c r="H250" s="45"/>
      <c r="I250" s="26"/>
      <c r="J250" s="22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s="19" customFormat="1" ht="12">
      <c r="A251" s="1">
        <v>7</v>
      </c>
      <c r="B251" s="15" t="s">
        <v>13</v>
      </c>
      <c r="C251" s="15"/>
      <c r="D251" s="15"/>
      <c r="E251" s="20">
        <f>'[2]qryRepSumTrom'!$F$8</f>
        <v>51</v>
      </c>
      <c r="F251" s="145">
        <f>E251/'[2]qryRepSumTrom'!$O$8</f>
        <v>0.75</v>
      </c>
      <c r="G251" s="146">
        <f>E251/'[2]qryRepSumTrom'!$H$8</f>
        <v>0.6891891891891891</v>
      </c>
      <c r="H251" s="21">
        <f>'[2]qryRepSumTrom'!$G$8</f>
        <v>119</v>
      </c>
      <c r="I251" s="146">
        <f>'[2]qryRepSumTrom'!$G$8/'[2]qryRepSumTrom'!$I$8</f>
        <v>0.8623188405797102</v>
      </c>
      <c r="J251" s="22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s="19" customFormat="1" ht="12">
      <c r="A252" s="1">
        <v>7</v>
      </c>
      <c r="B252" s="23"/>
      <c r="C252" s="15"/>
      <c r="D252" s="15"/>
      <c r="E252" s="45"/>
      <c r="F252" s="46"/>
      <c r="G252" s="26"/>
      <c r="H252" s="45"/>
      <c r="I252" s="26"/>
      <c r="J252" s="22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s="19" customFormat="1" ht="12">
      <c r="A253" s="1">
        <v>7</v>
      </c>
      <c r="B253" s="15" t="s">
        <v>14</v>
      </c>
      <c r="C253" s="15"/>
      <c r="D253" s="15"/>
      <c r="E253" s="20">
        <f>'[2]qryRepSumTrom'!$J$8</f>
        <v>30259.6</v>
      </c>
      <c r="F253" s="145">
        <f>E253/'[2]qryRepSumTrom'!$P$8</f>
        <v>0.9451889372075138</v>
      </c>
      <c r="G253" s="146">
        <f>E253/'[2]qryRepSumTrom'!$L$8</f>
        <v>0.7051009226901144</v>
      </c>
      <c r="H253" s="21">
        <f>'[2]qryRepSumTrom'!$K$8</f>
        <v>62273.939999999995</v>
      </c>
      <c r="I253" s="146">
        <f>'[2]qryRepSumTrom'!$K$8/'[2]qryRepSumTrom'!$M$8</f>
        <v>0.7764601358518526</v>
      </c>
      <c r="J253" s="22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s="19" customFormat="1" ht="12">
      <c r="A254" s="1">
        <v>7</v>
      </c>
      <c r="B254" s="23"/>
      <c r="C254" s="15"/>
      <c r="D254" s="15"/>
      <c r="E254" s="45"/>
      <c r="F254" s="45"/>
      <c r="G254" s="27"/>
      <c r="H254" s="45"/>
      <c r="I254" s="27"/>
      <c r="J254" s="28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s="19" customFormat="1" ht="12">
      <c r="A255" s="1">
        <v>7</v>
      </c>
      <c r="B255" s="23"/>
      <c r="C255" s="15"/>
      <c r="D255" s="15"/>
      <c r="E255" s="15"/>
      <c r="F255" s="15"/>
      <c r="G255" s="15"/>
      <c r="H255" s="15"/>
      <c r="I255" s="15"/>
      <c r="J255" s="28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s="19" customFormat="1" ht="12">
      <c r="A256" s="1">
        <v>7</v>
      </c>
      <c r="B256" s="16" t="s">
        <v>21</v>
      </c>
      <c r="C256" s="15"/>
      <c r="D256" s="15"/>
      <c r="E256" s="7"/>
      <c r="F256" s="7"/>
      <c r="G256" s="18"/>
      <c r="H256" s="7"/>
      <c r="I256" s="18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s="19" customFormat="1" ht="12">
      <c r="A257" s="1">
        <v>7</v>
      </c>
      <c r="B257" s="15"/>
      <c r="C257" s="15"/>
      <c r="D257" s="15"/>
      <c r="E257" s="7"/>
      <c r="F257" s="7"/>
      <c r="G257" s="18"/>
      <c r="H257" s="7"/>
      <c r="I257" s="18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s="19" customFormat="1" ht="12">
      <c r="A258" s="1">
        <v>7</v>
      </c>
      <c r="B258" s="15" t="s">
        <v>12</v>
      </c>
      <c r="C258" s="15"/>
      <c r="D258" s="15"/>
      <c r="E258" s="20">
        <f>'[1]qryRepSumTrom'!$B$8</f>
        <v>157</v>
      </c>
      <c r="F258" s="145">
        <f>E258/'[1]qryRepSumTrom'!$N$8</f>
        <v>0.14700374531835206</v>
      </c>
      <c r="G258" s="146">
        <f>E258/'[1]qryRepSumTrom'!$D$8</f>
        <v>0.11544117647058824</v>
      </c>
      <c r="H258" s="21">
        <f>'[1]qryRepSumTrom'!$C$8</f>
        <v>1225</v>
      </c>
      <c r="I258" s="146">
        <f>'[1]qryRepSumTrom'!$C$8/'[1]qryRepSumTrom'!$E$8</f>
        <v>0.46600981473732267</v>
      </c>
      <c r="J258" s="28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s="19" customFormat="1" ht="12">
      <c r="A259" s="1">
        <v>7</v>
      </c>
      <c r="B259" s="23"/>
      <c r="C259" s="15"/>
      <c r="D259" s="15"/>
      <c r="E259" s="45"/>
      <c r="F259" s="46"/>
      <c r="G259" s="26"/>
      <c r="H259" s="45"/>
      <c r="I259" s="26"/>
      <c r="J259" s="30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s="19" customFormat="1" ht="12">
      <c r="A260" s="1">
        <v>7</v>
      </c>
      <c r="B260" s="15" t="s">
        <v>15</v>
      </c>
      <c r="C260" s="15"/>
      <c r="D260" s="15"/>
      <c r="E260" s="20">
        <f>'[1]qryRepSumTrom'!$F$8</f>
        <v>32.78</v>
      </c>
      <c r="F260" s="145">
        <f>E260/'[1]qryRepSumTrom'!$O$8</f>
        <v>0.2492396593673966</v>
      </c>
      <c r="G260" s="146">
        <f>E260/'[1]qryRepSumTrom'!$H$8</f>
        <v>0.18471976467671225</v>
      </c>
      <c r="H260" s="21">
        <f>'[1]qryRepSumTrom'!$G$8</f>
        <v>164.29999999999998</v>
      </c>
      <c r="I260" s="146">
        <f>'[1]qryRepSumTrom'!$G$8/'[1]qryRepSumTrom'!$I$8</f>
        <v>0.49863580769592625</v>
      </c>
      <c r="J260" s="28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s="19" customFormat="1" ht="12">
      <c r="A261" s="1">
        <v>7</v>
      </c>
      <c r="B261" s="23"/>
      <c r="C261" s="15"/>
      <c r="D261" s="15"/>
      <c r="E261" s="45"/>
      <c r="F261" s="46"/>
      <c r="G261" s="26"/>
      <c r="H261" s="45"/>
      <c r="I261" s="26"/>
      <c r="J261" s="30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s="19" customFormat="1" ht="12">
      <c r="A262" s="1">
        <v>7</v>
      </c>
      <c r="B262" s="15" t="s">
        <v>16</v>
      </c>
      <c r="C262" s="15"/>
      <c r="D262" s="15"/>
      <c r="E262" s="20">
        <f>'[1]qryRepSumTrom'!$J$8</f>
        <v>6350</v>
      </c>
      <c r="F262" s="145">
        <f>E262/'[1]qryRepSumTrom'!$P$8</f>
        <v>0.23161657426320398</v>
      </c>
      <c r="G262" s="146">
        <f>E262/'[1]qryRepSumTrom'!$L$8</f>
        <v>0.16494363343550314</v>
      </c>
      <c r="H262" s="21">
        <f>'[1]qryRepSumTrom'!$K$8</f>
        <v>33766</v>
      </c>
      <c r="I262" s="146">
        <f>'[1]qryRepSumTrom'!$K$8/'[1]qryRepSumTrom'!$M$8</f>
        <v>0.4750422059651097</v>
      </c>
      <c r="J262" s="28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s="19" customFormat="1" ht="12">
      <c r="A263" s="1">
        <v>7</v>
      </c>
      <c r="B263" s="23"/>
      <c r="C263" s="15"/>
      <c r="D263" s="15"/>
      <c r="E263" s="45"/>
      <c r="F263" s="45"/>
      <c r="G263" s="31"/>
      <c r="H263" s="45"/>
      <c r="I263" s="31"/>
      <c r="J263" s="30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s="19" customFormat="1" ht="12">
      <c r="A264" s="1">
        <v>7</v>
      </c>
      <c r="B264" s="23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s="19" customFormat="1" ht="12">
      <c r="A265" s="1">
        <v>7</v>
      </c>
      <c r="B265" s="16" t="s">
        <v>23</v>
      </c>
      <c r="C265" s="15"/>
      <c r="D265" s="15"/>
      <c r="E265" s="7"/>
      <c r="F265" s="7"/>
      <c r="G265" s="18"/>
      <c r="H265" s="7"/>
      <c r="I265" s="18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s="19" customFormat="1" ht="12">
      <c r="A266" s="1">
        <v>7</v>
      </c>
      <c r="B266" s="15"/>
      <c r="C266" s="15"/>
      <c r="D266" s="15"/>
      <c r="E266" s="7"/>
      <c r="F266" s="7"/>
      <c r="G266" s="18"/>
      <c r="H266" s="7"/>
      <c r="I266" s="18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s="19" customFormat="1" ht="12">
      <c r="A267" s="1">
        <v>7</v>
      </c>
      <c r="B267" s="32" t="s">
        <v>17</v>
      </c>
      <c r="C267" s="15"/>
      <c r="D267" s="15"/>
      <c r="E267" s="20">
        <f>'[3]qryRepSumaK'!$B$6</f>
        <v>144</v>
      </c>
      <c r="F267" s="145">
        <f>E267/'[3]qryRepSumaK'!$J$6</f>
        <v>0.3819628647214854</v>
      </c>
      <c r="G267" s="146">
        <f>E267/'[3]qryRepSumaK'!$D$6</f>
        <v>0.3469879518072289</v>
      </c>
      <c r="H267" s="21">
        <f>'[3]qryRepSumaK'!$C$6</f>
        <v>521</v>
      </c>
      <c r="I267" s="146">
        <f>'[3]qryRepSumaK'!$C$6/'[3]qryRepSumaK'!$E$6</f>
        <v>0.6172985781990521</v>
      </c>
      <c r="J267" s="28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s="19" customFormat="1" ht="12">
      <c r="A268" s="1">
        <v>7</v>
      </c>
      <c r="B268" s="32" t="s">
        <v>18</v>
      </c>
      <c r="C268" s="15"/>
      <c r="D268" s="15"/>
      <c r="E268" s="45"/>
      <c r="F268" s="46"/>
      <c r="G268" s="26"/>
      <c r="H268" s="45"/>
      <c r="I268" s="26"/>
      <c r="J268" s="30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s="19" customFormat="1" ht="12">
      <c r="A269" s="1">
        <v>7</v>
      </c>
      <c r="B269" s="32"/>
      <c r="C269" s="15"/>
      <c r="D269" s="15"/>
      <c r="E269" s="45"/>
      <c r="F269" s="46"/>
      <c r="G269" s="26"/>
      <c r="H269" s="45"/>
      <c r="I269" s="26"/>
      <c r="J269" s="30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s="19" customFormat="1" ht="12">
      <c r="A270" s="1">
        <v>7</v>
      </c>
      <c r="B270" s="32" t="s">
        <v>1</v>
      </c>
      <c r="C270" s="15"/>
      <c r="D270" s="15"/>
      <c r="E270" s="20">
        <f>'[3]qryRepSumaK'!$B$6</f>
        <v>144</v>
      </c>
      <c r="F270" s="145">
        <f>E270/'[3]qryRepSumaK'!$J$6</f>
        <v>0.3819628647214854</v>
      </c>
      <c r="G270" s="146">
        <f>E270/'[3]qryRepSumaK'!$D$6</f>
        <v>0.3469879518072289</v>
      </c>
      <c r="H270" s="21">
        <f>'[3]qryRepSumaK'!$C$6</f>
        <v>521</v>
      </c>
      <c r="I270" s="146">
        <f>'[3]qryRepSumaK'!$C$6/'[3]qryRepSumaK'!$E$6</f>
        <v>0.6172985781990521</v>
      </c>
      <c r="J270" s="28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s="19" customFormat="1" ht="12">
      <c r="A271" s="1">
        <v>7</v>
      </c>
      <c r="B271" s="33"/>
      <c r="C271" s="15"/>
      <c r="D271" s="15"/>
      <c r="E271" s="45"/>
      <c r="F271" s="46"/>
      <c r="G271" s="26"/>
      <c r="H271" s="45"/>
      <c r="I271" s="26"/>
      <c r="J271" s="30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s="19" customFormat="1" ht="12">
      <c r="A272" s="1">
        <v>7</v>
      </c>
      <c r="B272" s="32" t="s">
        <v>15</v>
      </c>
      <c r="C272" s="15"/>
      <c r="D272" s="15"/>
      <c r="E272" s="20">
        <f>'[3]qryRepSumaK'!$F$6</f>
        <v>37</v>
      </c>
      <c r="F272" s="145">
        <f>E272/'[3]qryRepSumaK'!$K$6</f>
        <v>0.19072164948453607</v>
      </c>
      <c r="G272" s="146">
        <f>E272/'[3]qryRepSumaK'!$H$6</f>
        <v>0.1608695652173913</v>
      </c>
      <c r="H272" s="21">
        <f>'[3]qryRepSumaK'!$G$6</f>
        <v>231</v>
      </c>
      <c r="I272" s="146">
        <f>'[3]qryRepSumaK'!$G$6/'[3]qryRepSumaK'!$I$6</f>
        <v>0.515625</v>
      </c>
      <c r="J272" s="28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s="19" customFormat="1" ht="12">
      <c r="A273" s="1">
        <v>7</v>
      </c>
      <c r="B273" s="32"/>
      <c r="C273" s="15"/>
      <c r="D273" s="15"/>
      <c r="E273" s="45"/>
      <c r="F273" s="46"/>
      <c r="G273" s="26"/>
      <c r="H273" s="45"/>
      <c r="I273" s="26"/>
      <c r="J273" s="28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s="19" customFormat="1" ht="12">
      <c r="A274" s="1">
        <v>7</v>
      </c>
      <c r="B274" s="32" t="s">
        <v>1</v>
      </c>
      <c r="C274" s="15"/>
      <c r="D274" s="15"/>
      <c r="E274" s="20">
        <f>'[3]qryRepSumaK'!$F$6</f>
        <v>37</v>
      </c>
      <c r="F274" s="145">
        <f>E274/'[3]qryRepSumaK'!$K$6</f>
        <v>0.19072164948453607</v>
      </c>
      <c r="G274" s="146">
        <f>E274/'[3]qryRepSumaK'!$H$6</f>
        <v>0.1608695652173913</v>
      </c>
      <c r="H274" s="21">
        <f>'[3]qryRepSumaK'!$G$6</f>
        <v>231</v>
      </c>
      <c r="I274" s="146">
        <f>'[3]qryRepSumaK'!$G$6/'[3]qryRepSumaK'!$I$6</f>
        <v>0.515625</v>
      </c>
      <c r="J274" s="28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s="19" customFormat="1" ht="12">
      <c r="A275" s="1">
        <v>7</v>
      </c>
      <c r="B275" s="33"/>
      <c r="C275" s="15"/>
      <c r="D275" s="15"/>
      <c r="E275" s="7"/>
      <c r="F275" s="7"/>
      <c r="G275" s="18"/>
      <c r="H275" s="7"/>
      <c r="I275" s="18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s="19" customFormat="1" ht="12.75" thickBot="1">
      <c r="A276" s="1">
        <v>7</v>
      </c>
      <c r="B276" s="48"/>
      <c r="C276" s="48"/>
      <c r="D276" s="48"/>
      <c r="E276" s="52"/>
      <c r="F276" s="52"/>
      <c r="G276" s="53"/>
      <c r="H276" s="52"/>
      <c r="I276" s="53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s="6" customFormat="1" ht="12">
      <c r="A277" s="1">
        <v>8</v>
      </c>
      <c r="B277" s="3"/>
      <c r="C277" s="3"/>
      <c r="D277" s="3"/>
      <c r="E277" s="4"/>
      <c r="F277" s="4"/>
      <c r="G277" s="5"/>
      <c r="H277" s="4"/>
      <c r="I277" s="5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s="6" customFormat="1" ht="12">
      <c r="A278" s="1">
        <v>8</v>
      </c>
      <c r="B278" s="2" t="s">
        <v>39</v>
      </c>
      <c r="C278" s="3"/>
      <c r="D278" s="3"/>
      <c r="E278" s="4"/>
      <c r="F278" s="4"/>
      <c r="G278" s="5"/>
      <c r="H278" s="41"/>
      <c r="I278" s="42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s="6" customFormat="1" ht="12">
      <c r="A279" s="1">
        <v>8</v>
      </c>
      <c r="B279" s="2" t="s">
        <v>29</v>
      </c>
      <c r="C279" s="3"/>
      <c r="D279" s="3"/>
      <c r="E279" s="4"/>
      <c r="F279" s="4"/>
      <c r="G279" s="5"/>
      <c r="H279" s="43"/>
      <c r="I279" s="44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s="6" customFormat="1" ht="12">
      <c r="A280" s="1">
        <v>8</v>
      </c>
      <c r="B280" s="2"/>
      <c r="C280" s="3"/>
      <c r="D280" s="3"/>
      <c r="E280" s="4"/>
      <c r="F280" s="4"/>
      <c r="G280" s="5"/>
      <c r="H280" s="43"/>
      <c r="I280" s="44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s="6" customFormat="1" ht="12">
      <c r="A281" s="1">
        <v>8</v>
      </c>
      <c r="B281" s="159" t="s">
        <v>11</v>
      </c>
      <c r="C281" s="159"/>
      <c r="D281" s="159"/>
      <c r="E281" s="159"/>
      <c r="F281" s="159"/>
      <c r="G281" s="159"/>
      <c r="H281" s="159"/>
      <c r="I281" s="159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s="6" customFormat="1" ht="12">
      <c r="A282" s="1">
        <v>8</v>
      </c>
      <c r="B282" s="1"/>
      <c r="C282" s="1"/>
      <c r="D282" s="139">
        <f>'[1]qrySumaObjK'!$B$2</f>
        <v>2</v>
      </c>
      <c r="E282" s="140" t="s">
        <v>36</v>
      </c>
      <c r="F282" s="141">
        <f>'[1]qrySumaObjK'!$A$2</f>
        <v>2020</v>
      </c>
      <c r="G282" s="142" t="s">
        <v>37</v>
      </c>
      <c r="H282" s="1"/>
      <c r="I282" s="1"/>
      <c r="J282" s="1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s="6" customFormat="1" ht="12">
      <c r="A283" s="1">
        <v>8</v>
      </c>
      <c r="B283" s="2"/>
      <c r="C283" s="3"/>
      <c r="D283" s="3"/>
      <c r="E283" s="4"/>
      <c r="F283" s="4"/>
      <c r="G283" s="5"/>
      <c r="H283" s="7"/>
      <c r="I283" s="5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s="6" customFormat="1" ht="12">
      <c r="A284" s="1">
        <v>8</v>
      </c>
      <c r="B284" s="3"/>
      <c r="C284" s="3"/>
      <c r="D284" s="3"/>
      <c r="E284" s="4"/>
      <c r="F284" s="4"/>
      <c r="G284" s="5"/>
      <c r="H284" s="7"/>
      <c r="I284" s="5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s="10" customFormat="1" ht="18" customHeight="1">
      <c r="A285" s="1">
        <v>8</v>
      </c>
      <c r="B285" s="183"/>
      <c r="C285" s="184"/>
      <c r="D285" s="185"/>
      <c r="E285" s="8">
        <f>'[1]qrySumaObjK'!$B$2</f>
        <v>2</v>
      </c>
      <c r="F285" s="192" t="s">
        <v>42</v>
      </c>
      <c r="G285" s="192" t="s">
        <v>43</v>
      </c>
      <c r="H285" s="198" t="s">
        <v>44</v>
      </c>
      <c r="I285" s="192" t="s">
        <v>45</v>
      </c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s="10" customFormat="1" ht="12" customHeight="1">
      <c r="A286" s="1">
        <v>8</v>
      </c>
      <c r="B286" s="186"/>
      <c r="C286" s="187"/>
      <c r="D286" s="188"/>
      <c r="E286" s="11" t="s">
        <v>36</v>
      </c>
      <c r="F286" s="193"/>
      <c r="G286" s="193"/>
      <c r="H286" s="199"/>
      <c r="I286" s="193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s="10" customFormat="1" ht="25.5" customHeight="1">
      <c r="A287" s="1">
        <v>8</v>
      </c>
      <c r="B287" s="189"/>
      <c r="C287" s="190"/>
      <c r="D287" s="191"/>
      <c r="E287" s="12">
        <f>'[1]qrySumaObjK'!$A$2</f>
        <v>2020</v>
      </c>
      <c r="F287" s="194"/>
      <c r="G287" s="194"/>
      <c r="H287" s="12">
        <f>'[1]qrySumaObjK'!$A$2</f>
        <v>2020</v>
      </c>
      <c r="I287" s="194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s="6" customFormat="1" ht="12">
      <c r="A288" s="1">
        <v>8</v>
      </c>
      <c r="B288" s="143"/>
      <c r="C288" s="3"/>
      <c r="D288" s="14"/>
      <c r="E288" s="4"/>
      <c r="F288" s="4"/>
      <c r="G288" s="5"/>
      <c r="H288" s="7"/>
      <c r="I288" s="5"/>
      <c r="J288" s="3"/>
      <c r="K288" s="3"/>
      <c r="L288" s="15"/>
      <c r="M288" s="15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s="6" customFormat="1" ht="12">
      <c r="A289" s="1">
        <v>8</v>
      </c>
      <c r="B289" s="16" t="s">
        <v>20</v>
      </c>
      <c r="C289" s="3"/>
      <c r="D289" s="3"/>
      <c r="E289" s="4"/>
      <c r="F289" s="4"/>
      <c r="G289" s="5"/>
      <c r="H289" s="4"/>
      <c r="I289" s="5"/>
      <c r="J289" s="3"/>
      <c r="K289" s="3"/>
      <c r="L289" s="15"/>
      <c r="M289" s="15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s="6" customFormat="1" ht="12">
      <c r="A290" s="1">
        <v>8</v>
      </c>
      <c r="B290" s="15"/>
      <c r="C290" s="15"/>
      <c r="D290" s="15"/>
      <c r="E290" s="7"/>
      <c r="F290" s="7"/>
      <c r="G290" s="18"/>
      <c r="H290" s="7"/>
      <c r="I290" s="18"/>
      <c r="J290" s="3"/>
      <c r="K290" s="3"/>
      <c r="L290" s="15"/>
      <c r="M290" s="15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s="6" customFormat="1" ht="12">
      <c r="A291" s="1">
        <v>8</v>
      </c>
      <c r="B291" s="15" t="s">
        <v>12</v>
      </c>
      <c r="C291" s="15"/>
      <c r="D291" s="15"/>
      <c r="E291" s="20">
        <f>'[2]qryRepSumTrom'!$B$9</f>
        <v>5681</v>
      </c>
      <c r="F291" s="145">
        <f>E291/'[2]qryRepSumTrom'!$N$9</f>
        <v>1.0684596577017116</v>
      </c>
      <c r="G291" s="146">
        <f>E291/'[2]qryRepSumTrom'!$D$9</f>
        <v>0.8586759371221282</v>
      </c>
      <c r="H291" s="21">
        <f>'[2]qryRepSumTrom'!$C$9</f>
        <v>10998</v>
      </c>
      <c r="I291" s="146">
        <f>'[2]qryRepSumTrom'!$C$9/'[2]qryRepSumTrom'!$E$9</f>
        <v>0.847238271319621</v>
      </c>
      <c r="J291" s="3"/>
      <c r="K291" s="3"/>
      <c r="L291" s="15"/>
      <c r="M291" s="15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s="6" customFormat="1" ht="12">
      <c r="A292" s="1">
        <v>8</v>
      </c>
      <c r="B292" s="23"/>
      <c r="C292" s="15"/>
      <c r="D292" s="15"/>
      <c r="E292" s="24"/>
      <c r="F292" s="25"/>
      <c r="G292" s="26"/>
      <c r="H292" s="24"/>
      <c r="I292" s="26"/>
      <c r="J292" s="55"/>
      <c r="K292" s="3"/>
      <c r="L292" s="15"/>
      <c r="M292" s="15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s="6" customFormat="1" ht="12">
      <c r="A293" s="1">
        <v>8</v>
      </c>
      <c r="B293" s="15" t="s">
        <v>13</v>
      </c>
      <c r="C293" s="15"/>
      <c r="D293" s="15"/>
      <c r="E293" s="20">
        <f>'[2]qryRepSumTrom'!$F$9</f>
        <v>46</v>
      </c>
      <c r="F293" s="145">
        <f>E293/'[2]qryRepSumTrom'!$O$9</f>
        <v>1.0222222222222221</v>
      </c>
      <c r="G293" s="146">
        <f>E293/'[2]qryRepSumTrom'!$H$9</f>
        <v>0.6571428571428571</v>
      </c>
      <c r="H293" s="21">
        <f>'[2]qryRepSumTrom'!$G$9</f>
        <v>91</v>
      </c>
      <c r="I293" s="146">
        <f>'[2]qryRepSumTrom'!$G$9/'[2]qryRepSumTrom'!$I$9</f>
        <v>0.674074074074074</v>
      </c>
      <c r="J293" s="3"/>
      <c r="K293" s="3"/>
      <c r="L293" s="15"/>
      <c r="M293" s="15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s="6" customFormat="1" ht="12">
      <c r="A294" s="1">
        <v>8</v>
      </c>
      <c r="B294" s="23"/>
      <c r="C294" s="15"/>
      <c r="D294" s="15"/>
      <c r="E294" s="24"/>
      <c r="F294" s="25"/>
      <c r="G294" s="26"/>
      <c r="H294" s="24"/>
      <c r="I294" s="26"/>
      <c r="J294" s="3"/>
      <c r="K294" s="3"/>
      <c r="L294" s="15"/>
      <c r="M294" s="15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s="6" customFormat="1" ht="12">
      <c r="A295" s="1">
        <v>8</v>
      </c>
      <c r="B295" s="15" t="s">
        <v>14</v>
      </c>
      <c r="C295" s="15"/>
      <c r="D295" s="15"/>
      <c r="E295" s="20">
        <f>'[2]qryRepSumTrom'!$J$9</f>
        <v>20752</v>
      </c>
      <c r="F295" s="145">
        <f>E295/'[2]qryRepSumTrom'!$P$9</f>
        <v>0.9939173332056133</v>
      </c>
      <c r="G295" s="146">
        <f>E295/'[2]qryRepSumTrom'!$L$9</f>
        <v>0.4816335435296739</v>
      </c>
      <c r="H295" s="21">
        <f>'[2]qryRepSumTrom'!$K$9</f>
        <v>41631</v>
      </c>
      <c r="I295" s="146">
        <f>'[2]qryRepSumTrom'!$K$9/'[2]qryRepSumTrom'!$M$9</f>
        <v>0.51297248276168</v>
      </c>
      <c r="J295" s="3"/>
      <c r="K295" s="3"/>
      <c r="L295" s="15"/>
      <c r="M295" s="15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s="6" customFormat="1" ht="12">
      <c r="A296" s="1">
        <v>8</v>
      </c>
      <c r="B296" s="23"/>
      <c r="C296" s="15"/>
      <c r="D296" s="15"/>
      <c r="E296" s="24"/>
      <c r="F296" s="25"/>
      <c r="G296" s="26"/>
      <c r="H296" s="24"/>
      <c r="I296" s="27"/>
      <c r="J296" s="3"/>
      <c r="K296" s="3"/>
      <c r="L296" s="15"/>
      <c r="M296" s="15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s="6" customFormat="1" ht="12">
      <c r="A297" s="1">
        <v>8</v>
      </c>
      <c r="B297" s="23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s="19" customFormat="1" ht="12">
      <c r="A298" s="1">
        <v>8</v>
      </c>
      <c r="B298" s="16" t="s">
        <v>21</v>
      </c>
      <c r="C298" s="15"/>
      <c r="D298" s="15"/>
      <c r="E298" s="7"/>
      <c r="F298" s="56"/>
      <c r="G298" s="18"/>
      <c r="H298" s="7"/>
      <c r="I298" s="18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s="19" customFormat="1" ht="12">
      <c r="A299" s="1">
        <v>8</v>
      </c>
      <c r="B299" s="15"/>
      <c r="C299" s="15"/>
      <c r="D299" s="15"/>
      <c r="E299" s="7"/>
      <c r="F299" s="56"/>
      <c r="G299" s="18"/>
      <c r="H299" s="7"/>
      <c r="I299" s="18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s="19" customFormat="1" ht="12">
      <c r="A300" s="1">
        <v>8</v>
      </c>
      <c r="B300" s="15" t="s">
        <v>12</v>
      </c>
      <c r="C300" s="15"/>
      <c r="D300" s="15"/>
      <c r="E300" s="20">
        <f>'[1]qryRepSumTrom'!$B$9</f>
        <v>54</v>
      </c>
      <c r="F300" s="145">
        <f>E300/'[1]qryRepSumTrom'!$N$9</f>
        <v>0.4</v>
      </c>
      <c r="G300" s="146">
        <f>E300/'[1]qryRepSumTrom'!$D$9</f>
        <v>0.2559241706161137</v>
      </c>
      <c r="H300" s="21">
        <f>'[1]qryRepSumTrom'!$C$9</f>
        <v>189</v>
      </c>
      <c r="I300" s="146">
        <f>'[1]qryRepSumTrom'!$C$9/'[1]qryRepSumTrom'!$E$9</f>
        <v>0.5192307692307693</v>
      </c>
      <c r="J300" s="28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s="19" customFormat="1" ht="12">
      <c r="A301" s="1">
        <v>8</v>
      </c>
      <c r="B301" s="23"/>
      <c r="C301" s="15"/>
      <c r="D301" s="15"/>
      <c r="E301" s="45"/>
      <c r="F301" s="46"/>
      <c r="G301" s="26"/>
      <c r="H301" s="45"/>
      <c r="I301" s="26"/>
      <c r="J301" s="30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s="19" customFormat="1" ht="12">
      <c r="A302" s="1">
        <v>8</v>
      </c>
      <c r="B302" s="15" t="s">
        <v>15</v>
      </c>
      <c r="C302" s="15"/>
      <c r="D302" s="15"/>
      <c r="E302" s="20">
        <f>'[1]qryRepSumTrom'!$F$9</f>
        <v>2.9640000000000004</v>
      </c>
      <c r="F302" s="145">
        <f>E302/'[1]qryRepSumTrom'!$O$9</f>
        <v>0.19284320104098895</v>
      </c>
      <c r="G302" s="146">
        <f>E302/'[1]qryRepSumTrom'!$H$9</f>
        <v>0.22976744186046513</v>
      </c>
      <c r="H302" s="21">
        <f>'[1]qryRepSumTrom'!$G$9</f>
        <v>18.334000000000003</v>
      </c>
      <c r="I302" s="146">
        <f>'[1]qryRepSumTrom'!$G$9/'[1]qryRepSumTrom'!$I$9</f>
        <v>0.6240299523485364</v>
      </c>
      <c r="J302" s="28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s="19" customFormat="1" ht="12">
      <c r="A303" s="1">
        <v>8</v>
      </c>
      <c r="B303" s="23"/>
      <c r="C303" s="15"/>
      <c r="D303" s="15"/>
      <c r="E303" s="45"/>
      <c r="F303" s="46"/>
      <c r="G303" s="26"/>
      <c r="H303" s="45"/>
      <c r="I303" s="26"/>
      <c r="J303" s="30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s="19" customFormat="1" ht="12">
      <c r="A304" s="1">
        <v>8</v>
      </c>
      <c r="B304" s="15" t="s">
        <v>16</v>
      </c>
      <c r="C304" s="15"/>
      <c r="D304" s="15"/>
      <c r="E304" s="20">
        <f>'[1]qryRepSumTrom'!$J$9</f>
        <v>150</v>
      </c>
      <c r="F304" s="145">
        <f>E304/'[1]qryRepSumTrom'!$P$9</f>
        <v>0.45871559633027525</v>
      </c>
      <c r="G304" s="146">
        <f>E304/'[1]qryRepSumTrom'!$L$9</f>
        <v>0.48169556840077077</v>
      </c>
      <c r="H304" s="21">
        <f>'[1]qryRepSumTrom'!$K$9</f>
        <v>477</v>
      </c>
      <c r="I304" s="146">
        <f>'[1]qryRepSumTrom'!$K$9/'[1]qryRepSumTrom'!$M$9</f>
        <v>0.6941028902036909</v>
      </c>
      <c r="J304" s="28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s="19" customFormat="1" ht="12">
      <c r="A305" s="1">
        <v>8</v>
      </c>
      <c r="B305" s="23"/>
      <c r="C305" s="15"/>
      <c r="D305" s="15"/>
      <c r="E305" s="45"/>
      <c r="F305" s="46"/>
      <c r="G305" s="31"/>
      <c r="H305" s="45"/>
      <c r="I305" s="31"/>
      <c r="J305" s="30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s="19" customFormat="1" ht="12">
      <c r="A306" s="1">
        <v>8</v>
      </c>
      <c r="B306" s="16"/>
      <c r="C306" s="15"/>
      <c r="D306" s="15"/>
      <c r="E306" s="24"/>
      <c r="F306" s="25"/>
      <c r="G306" s="22"/>
      <c r="H306" s="24"/>
      <c r="I306" s="22"/>
      <c r="J306" s="22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s="19" customFormat="1" ht="12">
      <c r="A307" s="1">
        <v>8</v>
      </c>
      <c r="B307" s="16" t="s">
        <v>23</v>
      </c>
      <c r="C307" s="15"/>
      <c r="D307" s="15"/>
      <c r="E307" s="7"/>
      <c r="F307" s="7"/>
      <c r="G307" s="18"/>
      <c r="H307" s="7"/>
      <c r="I307" s="18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s="19" customFormat="1" ht="12">
      <c r="A308" s="1">
        <v>8</v>
      </c>
      <c r="B308" s="15"/>
      <c r="C308" s="15"/>
      <c r="D308" s="15"/>
      <c r="E308" s="7"/>
      <c r="F308" s="7"/>
      <c r="G308" s="18"/>
      <c r="H308" s="7"/>
      <c r="I308" s="18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s="19" customFormat="1" ht="12">
      <c r="A309" s="1">
        <v>8</v>
      </c>
      <c r="B309" s="32" t="s">
        <v>17</v>
      </c>
      <c r="C309" s="15"/>
      <c r="D309" s="15"/>
      <c r="E309" s="20">
        <f>'[3]qryRepSumaK'!$B$7</f>
        <v>35</v>
      </c>
      <c r="F309" s="145">
        <f>E309/'[3]qryRepSumaK'!$J$7</f>
        <v>0.16666666666666666</v>
      </c>
      <c r="G309" s="146">
        <f>E309/'[3]qryRepSumaK'!$D$7</f>
        <v>0.11290322580645161</v>
      </c>
      <c r="H309" s="21">
        <f>'[3]qryRepSumaK'!$C$7</f>
        <v>245</v>
      </c>
      <c r="I309" s="146">
        <f>'[3]qryRepSumaK'!$C$7/'[3]qryRepSumaK'!$E$7</f>
        <v>0.4152542372881356</v>
      </c>
      <c r="J309" s="28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s="19" customFormat="1" ht="12">
      <c r="A310" s="1">
        <v>8</v>
      </c>
      <c r="B310" s="32" t="s">
        <v>18</v>
      </c>
      <c r="C310" s="15"/>
      <c r="D310" s="15"/>
      <c r="E310" s="45"/>
      <c r="F310" s="46"/>
      <c r="G310" s="26"/>
      <c r="H310" s="45"/>
      <c r="I310" s="26"/>
      <c r="J310" s="30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s="19" customFormat="1" ht="12">
      <c r="A311" s="1">
        <v>8</v>
      </c>
      <c r="B311" s="32"/>
      <c r="C311" s="15"/>
      <c r="D311" s="15"/>
      <c r="E311" s="45"/>
      <c r="F311" s="46"/>
      <c r="G311" s="26"/>
      <c r="H311" s="45"/>
      <c r="I311" s="26"/>
      <c r="J311" s="30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s="19" customFormat="1" ht="12">
      <c r="A312" s="1">
        <v>8</v>
      </c>
      <c r="B312" s="32" t="s">
        <v>1</v>
      </c>
      <c r="C312" s="15"/>
      <c r="D312" s="15"/>
      <c r="E312" s="20">
        <f>'[3]qryRepSumaK'!$B$7</f>
        <v>35</v>
      </c>
      <c r="F312" s="145">
        <f>E312/'[3]qryRepSumaK'!$J$7</f>
        <v>0.16666666666666666</v>
      </c>
      <c r="G312" s="146">
        <f>E312/'[3]qryRepSumaK'!$D$7</f>
        <v>0.11290322580645161</v>
      </c>
      <c r="H312" s="21">
        <f>'[3]qryRepSumaK'!$C$7</f>
        <v>245</v>
      </c>
      <c r="I312" s="146">
        <f>'[3]qryRepSumaK'!$C$7/'[3]qryRepSumaK'!$E$7</f>
        <v>0.4152542372881356</v>
      </c>
      <c r="J312" s="28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s="19" customFormat="1" ht="12">
      <c r="A313" s="1">
        <v>8</v>
      </c>
      <c r="B313" s="33"/>
      <c r="C313" s="15"/>
      <c r="D313" s="15"/>
      <c r="E313" s="45"/>
      <c r="F313" s="46"/>
      <c r="G313" s="26"/>
      <c r="H313" s="45"/>
      <c r="I313" s="26"/>
      <c r="J313" s="30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s="19" customFormat="1" ht="12">
      <c r="A314" s="1">
        <v>8</v>
      </c>
      <c r="B314" s="32" t="s">
        <v>15</v>
      </c>
      <c r="C314" s="15"/>
      <c r="D314" s="15"/>
      <c r="E314" s="20">
        <f>'[3]qryRepSumaK'!$F$7</f>
        <v>3</v>
      </c>
      <c r="F314" s="145">
        <f>E314/'[3]qryRepSumaK'!$K$7</f>
        <v>0.16666666666666666</v>
      </c>
      <c r="G314" s="146">
        <f>E314/'[3]qryRepSumaK'!$H$7</f>
        <v>0.16666666666666666</v>
      </c>
      <c r="H314" s="21">
        <f>'[3]qryRepSumaK'!$G$7</f>
        <v>21</v>
      </c>
      <c r="I314" s="146">
        <f>'[3]qryRepSumaK'!$G$7/'[3]qryRepSumaK'!$I$7</f>
        <v>0.5833333333333334</v>
      </c>
      <c r="J314" s="28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s="19" customFormat="1" ht="12">
      <c r="A315" s="1">
        <v>8</v>
      </c>
      <c r="B315" s="32"/>
      <c r="C315" s="15"/>
      <c r="D315" s="15"/>
      <c r="E315" s="45"/>
      <c r="F315" s="46"/>
      <c r="G315" s="26"/>
      <c r="H315" s="45"/>
      <c r="I315" s="26"/>
      <c r="J315" s="28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s="19" customFormat="1" ht="12">
      <c r="A316" s="1">
        <v>8</v>
      </c>
      <c r="B316" s="32" t="s">
        <v>1</v>
      </c>
      <c r="C316" s="15"/>
      <c r="D316" s="15"/>
      <c r="E316" s="20">
        <f>'[3]qryRepSumaK'!$F$7</f>
        <v>3</v>
      </c>
      <c r="F316" s="145">
        <f>E316/'[3]qryRepSumaK'!$K$7</f>
        <v>0.16666666666666666</v>
      </c>
      <c r="G316" s="146">
        <f>E316/'[3]qryRepSumaK'!$H$7</f>
        <v>0.16666666666666666</v>
      </c>
      <c r="H316" s="21">
        <f>'[3]qryRepSumaK'!$G$7</f>
        <v>21</v>
      </c>
      <c r="I316" s="146">
        <f>'[3]qryRepSumaK'!$G$7/'[3]qryRepSumaK'!$I$7</f>
        <v>0.5833333333333334</v>
      </c>
      <c r="J316" s="28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s="19" customFormat="1" ht="7.5" customHeight="1">
      <c r="A317" s="1">
        <v>8</v>
      </c>
      <c r="B317" s="33"/>
      <c r="C317" s="15"/>
      <c r="D317" s="15"/>
      <c r="E317" s="24"/>
      <c r="F317" s="25"/>
      <c r="G317" s="26"/>
      <c r="H317" s="24"/>
      <c r="I317" s="26"/>
      <c r="J317" s="31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s="19" customFormat="1" ht="12">
      <c r="A318" s="1">
        <v>8</v>
      </c>
      <c r="B318" s="15"/>
      <c r="C318" s="15"/>
      <c r="D318" s="15"/>
      <c r="E318" s="7"/>
      <c r="F318" s="7"/>
      <c r="G318" s="18"/>
      <c r="H318" s="7"/>
      <c r="I318" s="18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s="19" customFormat="1" ht="12.75" thickBot="1">
      <c r="A319" s="1">
        <v>8</v>
      </c>
      <c r="B319" s="47"/>
      <c r="C319" s="48"/>
      <c r="D319" s="48"/>
      <c r="E319" s="49"/>
      <c r="F319" s="49"/>
      <c r="G319" s="50"/>
      <c r="H319" s="51"/>
      <c r="I319" s="50"/>
      <c r="J319" s="28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s="19" customFormat="1" ht="12">
      <c r="A320" s="1">
        <v>9</v>
      </c>
      <c r="B320" s="32"/>
      <c r="C320" s="15"/>
      <c r="D320" s="15"/>
      <c r="E320" s="45"/>
      <c r="F320" s="45"/>
      <c r="G320" s="22"/>
      <c r="H320" s="24"/>
      <c r="I320" s="22"/>
      <c r="J320" s="30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s="6" customFormat="1" ht="12">
      <c r="A321" s="1">
        <v>9</v>
      </c>
      <c r="B321" s="2" t="s">
        <v>39</v>
      </c>
      <c r="C321" s="3"/>
      <c r="D321" s="3"/>
      <c r="E321" s="4"/>
      <c r="F321" s="4"/>
      <c r="G321" s="5"/>
      <c r="H321" s="41"/>
      <c r="I321" s="42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s="6" customFormat="1" ht="12">
      <c r="A322" s="1">
        <v>9</v>
      </c>
      <c r="B322" s="2" t="s">
        <v>30</v>
      </c>
      <c r="C322" s="3"/>
      <c r="D322" s="3"/>
      <c r="E322" s="4"/>
      <c r="F322" s="4"/>
      <c r="G322" s="5"/>
      <c r="H322" s="43"/>
      <c r="I322" s="44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s="6" customFormat="1" ht="12">
      <c r="A323" s="1">
        <v>9</v>
      </c>
      <c r="B323" s="3"/>
      <c r="C323" s="3"/>
      <c r="D323" s="3"/>
      <c r="E323" s="4"/>
      <c r="F323" s="4"/>
      <c r="G323" s="5"/>
      <c r="H323" s="7"/>
      <c r="I323" s="5"/>
      <c r="J323" s="3" t="s">
        <v>31</v>
      </c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s="6" customFormat="1" ht="12">
      <c r="A324" s="1">
        <v>9</v>
      </c>
      <c r="B324" s="159" t="s">
        <v>11</v>
      </c>
      <c r="C324" s="159"/>
      <c r="D324" s="159"/>
      <c r="E324" s="159"/>
      <c r="F324" s="159"/>
      <c r="G324" s="159"/>
      <c r="H324" s="159"/>
      <c r="I324" s="159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s="6" customFormat="1" ht="12">
      <c r="A325" s="1">
        <v>9</v>
      </c>
      <c r="B325" s="1"/>
      <c r="C325" s="1"/>
      <c r="D325" s="139">
        <f>'[1]qrySumaObjK'!$B$2</f>
        <v>2</v>
      </c>
      <c r="E325" s="140" t="s">
        <v>36</v>
      </c>
      <c r="F325" s="141">
        <f>'[1]qrySumaObjK'!$A$2</f>
        <v>2020</v>
      </c>
      <c r="G325" s="142" t="s">
        <v>37</v>
      </c>
      <c r="H325" s="1"/>
      <c r="I325" s="1"/>
      <c r="J325" s="1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s="6" customFormat="1" ht="12">
      <c r="A326" s="1">
        <v>9</v>
      </c>
      <c r="B326" s="2"/>
      <c r="C326" s="3"/>
      <c r="D326" s="3"/>
      <c r="E326" s="4"/>
      <c r="F326" s="4"/>
      <c r="G326" s="5"/>
      <c r="H326" s="7"/>
      <c r="I326" s="5"/>
      <c r="J326" s="1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s="6" customFormat="1" ht="12">
      <c r="A327" s="1">
        <v>9</v>
      </c>
      <c r="B327" s="3"/>
      <c r="C327" s="3"/>
      <c r="D327" s="3"/>
      <c r="E327" s="4"/>
      <c r="F327" s="4"/>
      <c r="G327" s="5"/>
      <c r="H327" s="7"/>
      <c r="I327" s="5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s="10" customFormat="1" ht="18" customHeight="1">
      <c r="A328" s="1">
        <v>9</v>
      </c>
      <c r="B328" s="183"/>
      <c r="C328" s="184"/>
      <c r="D328" s="185"/>
      <c r="E328" s="8">
        <f>'[1]qrySumaObjK'!$B$2</f>
        <v>2</v>
      </c>
      <c r="F328" s="192" t="s">
        <v>42</v>
      </c>
      <c r="G328" s="192" t="s">
        <v>43</v>
      </c>
      <c r="H328" s="198" t="s">
        <v>44</v>
      </c>
      <c r="I328" s="192" t="s">
        <v>45</v>
      </c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s="10" customFormat="1" ht="12" customHeight="1">
      <c r="A329" s="1">
        <v>9</v>
      </c>
      <c r="B329" s="186"/>
      <c r="C329" s="187"/>
      <c r="D329" s="188"/>
      <c r="E329" s="11" t="s">
        <v>36</v>
      </c>
      <c r="F329" s="193"/>
      <c r="G329" s="193"/>
      <c r="H329" s="199"/>
      <c r="I329" s="193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s="10" customFormat="1" ht="25.5" customHeight="1">
      <c r="A330" s="1">
        <v>9</v>
      </c>
      <c r="B330" s="189"/>
      <c r="C330" s="190"/>
      <c r="D330" s="191"/>
      <c r="E330" s="12">
        <f>'[1]qrySumaObjK'!$A$2</f>
        <v>2020</v>
      </c>
      <c r="F330" s="194"/>
      <c r="G330" s="194"/>
      <c r="H330" s="12">
        <f>'[1]qrySumaObjK'!$A$2</f>
        <v>2020</v>
      </c>
      <c r="I330" s="194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s="6" customFormat="1" ht="12.75">
      <c r="A331" s="1">
        <v>9</v>
      </c>
      <c r="B331" s="144"/>
      <c r="C331" s="3"/>
      <c r="D331" s="3"/>
      <c r="E331" s="39"/>
      <c r="F331" s="39"/>
      <c r="G331" s="40"/>
      <c r="H331" s="39"/>
      <c r="I331" s="40"/>
      <c r="J331" s="37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s="6" customFormat="1" ht="12.75">
      <c r="A332" s="1">
        <v>9</v>
      </c>
      <c r="B332" s="2" t="s">
        <v>20</v>
      </c>
      <c r="C332" s="3"/>
      <c r="D332" s="3"/>
      <c r="E332" s="39"/>
      <c r="F332" s="39"/>
      <c r="G332" s="40"/>
      <c r="H332" s="39"/>
      <c r="I332" s="40"/>
      <c r="J332" s="37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s="19" customFormat="1" ht="12">
      <c r="A333" s="1">
        <v>9</v>
      </c>
      <c r="B333" s="15"/>
      <c r="C333" s="15"/>
      <c r="D333" s="15"/>
      <c r="E333" s="7"/>
      <c r="F333" s="7"/>
      <c r="G333" s="18"/>
      <c r="H333" s="7"/>
      <c r="I333" s="18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s="19" customFormat="1" ht="12">
      <c r="A334" s="1">
        <v>9</v>
      </c>
      <c r="B334" s="15" t="s">
        <v>12</v>
      </c>
      <c r="C334" s="15"/>
      <c r="D334" s="15"/>
      <c r="E334" s="20">
        <f>'[2]qryRepSumTrom'!$B$10</f>
        <v>1812</v>
      </c>
      <c r="F334" s="145">
        <f>E334/'[2]qryRepSumTrom'!$N$10</f>
        <v>0.8628571428571429</v>
      </c>
      <c r="G334" s="146">
        <f>E334/'[2]qryRepSumTrom'!$D$10</f>
        <v>0.555317192767392</v>
      </c>
      <c r="H334" s="21">
        <f>'[2]qryRepSumTrom'!$C$10</f>
        <v>3912</v>
      </c>
      <c r="I334" s="146">
        <f>'[2]qryRepSumTrom'!$C$10/'[2]qryRepSumTrom'!$E$10</f>
        <v>0.6103916367608051</v>
      </c>
      <c r="J334" s="22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s="19" customFormat="1" ht="7.5" customHeight="1">
      <c r="A335" s="1">
        <v>9</v>
      </c>
      <c r="B335" s="23"/>
      <c r="C335" s="15"/>
      <c r="D335" s="15"/>
      <c r="E335" s="24"/>
      <c r="F335" s="25"/>
      <c r="G335" s="26"/>
      <c r="H335" s="24"/>
      <c r="I335" s="26"/>
      <c r="J335" s="22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s="19" customFormat="1" ht="12">
      <c r="A336" s="1">
        <v>9</v>
      </c>
      <c r="B336" s="15" t="s">
        <v>13</v>
      </c>
      <c r="C336" s="15"/>
      <c r="D336" s="15"/>
      <c r="E336" s="20">
        <f>'[2]qryRepSumTrom'!$F$10</f>
        <v>29</v>
      </c>
      <c r="F336" s="145">
        <f>E336/'[2]qryRepSumTrom'!$O$10</f>
        <v>0.90625</v>
      </c>
      <c r="G336" s="146">
        <f>E336/'[2]qryRepSumTrom'!$H$10</f>
        <v>1.0740740740740742</v>
      </c>
      <c r="H336" s="21">
        <f>'[2]qryRepSumTrom'!$G$10</f>
        <v>61</v>
      </c>
      <c r="I336" s="146">
        <f>'[2]qryRepSumTrom'!$G$10/'[2]qryRepSumTrom'!$I$10</f>
        <v>1.1730769230769231</v>
      </c>
      <c r="J336" s="22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s="19" customFormat="1" ht="7.5" customHeight="1">
      <c r="A337" s="1">
        <v>9</v>
      </c>
      <c r="B337" s="23"/>
      <c r="C337" s="15"/>
      <c r="D337" s="15"/>
      <c r="E337" s="24"/>
      <c r="F337" s="25"/>
      <c r="G337" s="26"/>
      <c r="H337" s="24"/>
      <c r="I337" s="26"/>
      <c r="J337" s="22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s="19" customFormat="1" ht="12">
      <c r="A338" s="1">
        <v>9</v>
      </c>
      <c r="B338" s="15" t="s">
        <v>14</v>
      </c>
      <c r="C338" s="15"/>
      <c r="D338" s="15"/>
      <c r="E338" s="20">
        <f>'[2]qryRepSumTrom'!$J$10</f>
        <v>18895</v>
      </c>
      <c r="F338" s="145">
        <f>E338/'[2]qryRepSumTrom'!$P$10</f>
        <v>0.868895429044422</v>
      </c>
      <c r="G338" s="146">
        <f>E338/'[2]qryRepSumTrom'!$L$10</f>
        <v>0.6351260504201681</v>
      </c>
      <c r="H338" s="21">
        <f>'[2]qryRepSumTrom'!$K$10</f>
        <v>40641</v>
      </c>
      <c r="I338" s="146">
        <f>'[2]qryRepSumTrom'!$K$10/'[2]qryRepSumTrom'!$M$10</f>
        <v>0.7125874493714166</v>
      </c>
      <c r="J338" s="22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s="19" customFormat="1" ht="12">
      <c r="A339" s="1">
        <v>9</v>
      </c>
      <c r="B339" s="23"/>
      <c r="C339" s="15"/>
      <c r="D339" s="15"/>
      <c r="E339" s="24"/>
      <c r="F339" s="25"/>
      <c r="G339" s="27"/>
      <c r="H339" s="24"/>
      <c r="I339" s="27"/>
      <c r="J339" s="22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s="19" customFormat="1" ht="12">
      <c r="A340" s="1">
        <v>9</v>
      </c>
      <c r="B340" s="23"/>
      <c r="C340" s="15"/>
      <c r="D340" s="15"/>
      <c r="E340" s="15"/>
      <c r="F340" s="15"/>
      <c r="G340" s="15"/>
      <c r="H340" s="15"/>
      <c r="I340" s="15"/>
      <c r="J340" s="28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s="19" customFormat="1" ht="12">
      <c r="A341" s="1">
        <v>9</v>
      </c>
      <c r="B341" s="16" t="s">
        <v>21</v>
      </c>
      <c r="C341" s="15"/>
      <c r="D341" s="15"/>
      <c r="E341" s="7"/>
      <c r="F341" s="56"/>
      <c r="G341" s="18"/>
      <c r="H341" s="7"/>
      <c r="I341" s="18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s="19" customFormat="1" ht="12">
      <c r="A342" s="1">
        <v>9</v>
      </c>
      <c r="B342" s="15"/>
      <c r="C342" s="15"/>
      <c r="D342" s="15"/>
      <c r="E342" s="7"/>
      <c r="F342" s="56"/>
      <c r="G342" s="18"/>
      <c r="H342" s="7"/>
      <c r="I342" s="18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s="19" customFormat="1" ht="12">
      <c r="A343" s="1">
        <v>9</v>
      </c>
      <c r="B343" s="15" t="s">
        <v>12</v>
      </c>
      <c r="C343" s="15"/>
      <c r="D343" s="15"/>
      <c r="E343" s="20">
        <f>'[1]qryRepSumTrom'!$B$10</f>
        <v>451.3</v>
      </c>
      <c r="F343" s="145">
        <f>E343/'[1]qryRepSumTrom'!$N$10</f>
        <v>0.16467797847108193</v>
      </c>
      <c r="G343" s="146">
        <f>E343/'[1]qryRepSumTrom'!$D$10</f>
        <v>0.13520071899340924</v>
      </c>
      <c r="H343" s="21">
        <f>'[1]qryRepSumTrom'!$C$10</f>
        <v>3191.8</v>
      </c>
      <c r="I343" s="146">
        <f>'[1]qryRepSumTrom'!$C$10/'[1]qryRepSumTrom'!$E$10</f>
        <v>0.49755261106780985</v>
      </c>
      <c r="J343" s="22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s="19" customFormat="1" ht="7.5" customHeight="1">
      <c r="A344" s="1">
        <v>9</v>
      </c>
      <c r="B344" s="23"/>
      <c r="C344" s="15"/>
      <c r="D344" s="15"/>
      <c r="E344" s="24"/>
      <c r="F344" s="25"/>
      <c r="G344" s="26"/>
      <c r="H344" s="24"/>
      <c r="I344" s="26"/>
      <c r="J344" s="31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s="19" customFormat="1" ht="12">
      <c r="A345" s="1">
        <v>9</v>
      </c>
      <c r="B345" s="15" t="s">
        <v>15</v>
      </c>
      <c r="C345" s="15"/>
      <c r="D345" s="15"/>
      <c r="E345" s="20">
        <f>'[1]qryRepSumTrom'!$F$10</f>
        <v>70.292</v>
      </c>
      <c r="F345" s="145">
        <f>E345/'[1]qryRepSumTrom'!$O$10</f>
        <v>0.1525619432917195</v>
      </c>
      <c r="G345" s="146">
        <f>E345/'[1]qryRepSumTrom'!$H$10</f>
        <v>0.09840090824715858</v>
      </c>
      <c r="H345" s="21">
        <f>'[1]qryRepSumTrom'!$G$10</f>
        <v>531.0360000000001</v>
      </c>
      <c r="I345" s="146">
        <f>'[1]qryRepSumTrom'!$G$10/'[1]qryRepSumTrom'!$I$10</f>
        <v>0.42848324792490194</v>
      </c>
      <c r="J345" s="22"/>
      <c r="K345" s="15" t="s">
        <v>31</v>
      </c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s="19" customFormat="1" ht="7.5" customHeight="1">
      <c r="A346" s="1">
        <v>9</v>
      </c>
      <c r="B346" s="23"/>
      <c r="C346" s="15"/>
      <c r="D346" s="15"/>
      <c r="E346" s="24"/>
      <c r="F346" s="25"/>
      <c r="G346" s="26"/>
      <c r="H346" s="24"/>
      <c r="I346" s="26"/>
      <c r="J346" s="31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s="19" customFormat="1" ht="12">
      <c r="A347" s="1">
        <v>9</v>
      </c>
      <c r="B347" s="15" t="s">
        <v>16</v>
      </c>
      <c r="C347" s="15"/>
      <c r="D347" s="15"/>
      <c r="E347" s="20">
        <f>'[1]qryRepSumTrom'!$J$10</f>
        <v>6053</v>
      </c>
      <c r="F347" s="145">
        <f>E347/'[1]qryRepSumTrom'!$P$10</f>
        <v>0.1221619003410765</v>
      </c>
      <c r="G347" s="146">
        <f>E347/'[1]qryRepSumTrom'!$L$10</f>
        <v>0.08431536425686029</v>
      </c>
      <c r="H347" s="21">
        <f>'[1]qryRepSumTrom'!$K$10</f>
        <v>55602</v>
      </c>
      <c r="I347" s="146">
        <f>'[1]qryRepSumTrom'!$K$10/'[1]qryRepSumTrom'!$M$10</f>
        <v>0.43504999765269237</v>
      </c>
      <c r="J347" s="22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s="19" customFormat="1" ht="12">
      <c r="A348" s="1">
        <v>9</v>
      </c>
      <c r="B348" s="15"/>
      <c r="C348" s="15"/>
      <c r="D348" s="15"/>
      <c r="E348" s="24"/>
      <c r="F348" s="25"/>
      <c r="G348" s="22"/>
      <c r="H348" s="24"/>
      <c r="I348" s="22"/>
      <c r="J348" s="22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s="19" customFormat="1" ht="12">
      <c r="A349" s="1">
        <v>9</v>
      </c>
      <c r="B349" s="23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s="19" customFormat="1" ht="12">
      <c r="A350" s="1">
        <v>9</v>
      </c>
      <c r="B350" s="16" t="s">
        <v>23</v>
      </c>
      <c r="C350" s="15"/>
      <c r="D350" s="15"/>
      <c r="E350" s="24"/>
      <c r="F350" s="25"/>
      <c r="G350" s="22"/>
      <c r="H350" s="24"/>
      <c r="I350" s="22"/>
      <c r="J350" s="22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s="19" customFormat="1" ht="12">
      <c r="A351" s="1">
        <v>9</v>
      </c>
      <c r="B351" s="15"/>
      <c r="C351" s="15"/>
      <c r="D351" s="15"/>
      <c r="E351" s="7"/>
      <c r="F351" s="56"/>
      <c r="G351" s="18"/>
      <c r="H351" s="7"/>
      <c r="I351" s="18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s="19" customFormat="1" ht="12">
      <c r="A352" s="1">
        <v>9</v>
      </c>
      <c r="B352" s="32" t="s">
        <v>32</v>
      </c>
      <c r="C352" s="15"/>
      <c r="D352" s="15"/>
      <c r="E352" s="20">
        <f>'[3]qryRepSumaK9'!$B$2</f>
        <v>1324</v>
      </c>
      <c r="F352" s="145">
        <f>E352/'[3]qryRepSumaK9'!$J$2</f>
        <v>0.4936614466815809</v>
      </c>
      <c r="G352" s="146">
        <f>E352/'[3]qryRepSumaK9'!$D$2</f>
        <v>0.4405990016638935</v>
      </c>
      <c r="H352" s="21">
        <f>'[3]qryRepSumaK9'!$C$2</f>
        <v>4006</v>
      </c>
      <c r="I352" s="146">
        <f>'[3]qryRepSumaK9'!$C$2/'[3]qryRepSumaK9'!$E$2</f>
        <v>0.6701237872198059</v>
      </c>
      <c r="J352" s="22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s="19" customFormat="1" ht="12">
      <c r="A353" s="1">
        <v>9</v>
      </c>
      <c r="B353" s="32" t="s">
        <v>18</v>
      </c>
      <c r="C353" s="15"/>
      <c r="D353" s="15"/>
      <c r="E353" s="24"/>
      <c r="F353" s="25"/>
      <c r="G353" s="26"/>
      <c r="H353" s="24"/>
      <c r="I353" s="26"/>
      <c r="J353" s="31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s="19" customFormat="1" ht="7.5" customHeight="1">
      <c r="A354" s="1">
        <v>9</v>
      </c>
      <c r="B354" s="32"/>
      <c r="C354" s="15"/>
      <c r="D354" s="15"/>
      <c r="E354" s="24"/>
      <c r="F354" s="25"/>
      <c r="G354" s="26"/>
      <c r="H354" s="24"/>
      <c r="I354" s="26"/>
      <c r="J354" s="31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s="19" customFormat="1" ht="12">
      <c r="A355" s="1">
        <v>9</v>
      </c>
      <c r="B355" s="32" t="s">
        <v>0</v>
      </c>
      <c r="C355" s="15"/>
      <c r="D355" s="15"/>
      <c r="E355" s="20">
        <f>'[3]qryRepSumaK9'!$Q$2</f>
        <v>265</v>
      </c>
      <c r="F355" s="145">
        <f>E355/'[3]qryRepSumaK9'!$R$2</f>
        <v>0.5902004454342984</v>
      </c>
      <c r="G355" s="146">
        <f>E355/'[3]qryRepSumaK9'!$T$2</f>
        <v>0.4766187050359712</v>
      </c>
      <c r="H355" s="21">
        <f>'[3]qryRepSumaK9'!$S$2</f>
        <v>714</v>
      </c>
      <c r="I355" s="146">
        <f>'[3]qryRepSumaK9'!$S$2/'[3]qryRepSumaK9'!$U$2</f>
        <v>0.6455696202531646</v>
      </c>
      <c r="J355" s="22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s="19" customFormat="1" ht="7.5" customHeight="1">
      <c r="A356" s="1">
        <v>9</v>
      </c>
      <c r="B356" s="57"/>
      <c r="C356" s="15"/>
      <c r="D356" s="15"/>
      <c r="E356" s="24"/>
      <c r="F356" s="25"/>
      <c r="G356" s="26"/>
      <c r="H356" s="24"/>
      <c r="I356" s="26"/>
      <c r="J356" s="31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s="19" customFormat="1" ht="12">
      <c r="A357" s="1">
        <v>9</v>
      </c>
      <c r="B357" s="32" t="s">
        <v>1</v>
      </c>
      <c r="C357" s="15"/>
      <c r="D357" s="15"/>
      <c r="E357" s="20">
        <f>'[3]qryRepSumaK9'!$L$2</f>
        <v>876</v>
      </c>
      <c r="F357" s="145">
        <f>E357/'[3]qryRepSumaK9'!$M$2</f>
        <v>0.4586387434554974</v>
      </c>
      <c r="G357" s="146">
        <f>E357/'[3]qryRepSumaK9'!$O$2</f>
        <v>0.4161520190023753</v>
      </c>
      <c r="H357" s="21">
        <f>'[3]qryRepSumaK9'!$N$2</f>
        <v>2786</v>
      </c>
      <c r="I357" s="146">
        <f>'[3]qryRepSumaK9'!$N$2/'[3]qryRepSumaK9'!$P$2</f>
        <v>0.6663477636928964</v>
      </c>
      <c r="J357" s="22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s="19" customFormat="1" ht="7.5" customHeight="1">
      <c r="A358" s="1">
        <v>9</v>
      </c>
      <c r="B358" s="33"/>
      <c r="C358" s="15"/>
      <c r="D358" s="15"/>
      <c r="E358" s="24"/>
      <c r="F358" s="25"/>
      <c r="G358" s="26"/>
      <c r="H358" s="24"/>
      <c r="I358" s="26"/>
      <c r="J358" s="31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s="19" customFormat="1" ht="12">
      <c r="A359" s="1">
        <v>9</v>
      </c>
      <c r="B359" s="32" t="s">
        <v>2</v>
      </c>
      <c r="C359" s="15"/>
      <c r="D359" s="15"/>
      <c r="E359" s="20">
        <f>'[3]qryRepSumaK9'!$V$2</f>
        <v>183</v>
      </c>
      <c r="F359" s="145">
        <f>E359/'[3]qryRepSumaK9'!$W$2</f>
        <v>0.56656346749226</v>
      </c>
      <c r="G359" s="146">
        <f>E359/'[3]qryRepSumaK9'!$Y$2</f>
        <v>0.5319767441860465</v>
      </c>
      <c r="H359" s="21">
        <f>'[3]qryRepSumaK9'!$X$2</f>
        <v>506</v>
      </c>
      <c r="I359" s="146">
        <f>'[3]qryRepSumaK9'!$X$2/'[3]qryRepSumaK9'!$Z$2</f>
        <v>0.7322720694645442</v>
      </c>
      <c r="J359" s="22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s="19" customFormat="1" ht="7.5" customHeight="1">
      <c r="A360" s="1">
        <v>9</v>
      </c>
      <c r="B360" s="58"/>
      <c r="C360" s="15"/>
      <c r="D360" s="15"/>
      <c r="E360" s="24"/>
      <c r="F360" s="25"/>
      <c r="G360" s="26"/>
      <c r="H360" s="24"/>
      <c r="I360" s="26"/>
      <c r="J360" s="31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s="19" customFormat="1" ht="12">
      <c r="A361" s="1">
        <v>9</v>
      </c>
      <c r="B361" s="32" t="s">
        <v>33</v>
      </c>
      <c r="C361" s="15"/>
      <c r="D361" s="15"/>
      <c r="E361" s="20">
        <f>'[3]qryRepSumaK9'!$F$2</f>
        <v>8844</v>
      </c>
      <c r="F361" s="145">
        <f>E361/'[3]qryRepSumaK9'!$K$2</f>
        <v>0.47377725397760756</v>
      </c>
      <c r="G361" s="146">
        <f>E361/'[3]qryRepSumaK9'!$H$2</f>
        <v>0.3874019886985851</v>
      </c>
      <c r="H361" s="21">
        <f>'[3]qryRepSumaK9'!$G$2</f>
        <v>27511</v>
      </c>
      <c r="I361" s="146">
        <f>'[3]qryRepSumaK9'!$G$2/'[3]qryRepSumaK9'!$I$2</f>
        <v>0.6074007020952465</v>
      </c>
      <c r="J361" s="22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s="19" customFormat="1" ht="7.5" customHeight="1">
      <c r="A362" s="1">
        <v>9</v>
      </c>
      <c r="B362" s="32"/>
      <c r="C362" s="15"/>
      <c r="D362" s="15"/>
      <c r="E362" s="24"/>
      <c r="F362" s="25"/>
      <c r="G362" s="26"/>
      <c r="H362" s="24"/>
      <c r="I362" s="26"/>
      <c r="J362" s="31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s="19" customFormat="1" ht="12">
      <c r="A363" s="1">
        <v>9</v>
      </c>
      <c r="B363" s="32" t="s">
        <v>0</v>
      </c>
      <c r="C363" s="15"/>
      <c r="D363" s="15"/>
      <c r="E363" s="20">
        <f>'[3]qryRepSumaK9'!$AF$2</f>
        <v>4135</v>
      </c>
      <c r="F363" s="145">
        <f>E363/'[3]qryRepSumaK9'!$AG$2</f>
        <v>0.4798097006265955</v>
      </c>
      <c r="G363" s="146">
        <f>E363/'[3]qryRepSumaK9'!$AI$2</f>
        <v>0.4189038597913079</v>
      </c>
      <c r="H363" s="21">
        <f>'[3]qryRepSumaK9'!$AH$2</f>
        <v>12753</v>
      </c>
      <c r="I363" s="146">
        <f>'[3]qryRepSumaK9'!$AH$2/'[3]qryRepSumaK9'!$AJ$2</f>
        <v>0.624657131661442</v>
      </c>
      <c r="J363" s="22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s="19" customFormat="1" ht="7.5" customHeight="1">
      <c r="A364" s="1">
        <v>9</v>
      </c>
      <c r="B364" s="57"/>
      <c r="C364" s="15"/>
      <c r="D364" s="15"/>
      <c r="E364" s="24"/>
      <c r="F364" s="25"/>
      <c r="G364" s="26"/>
      <c r="H364" s="24"/>
      <c r="I364" s="26"/>
      <c r="J364" s="31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s="19" customFormat="1" ht="12">
      <c r="A365" s="1">
        <v>9</v>
      </c>
      <c r="B365" s="32" t="s">
        <v>1</v>
      </c>
      <c r="C365" s="15"/>
      <c r="D365" s="15"/>
      <c r="E365" s="20">
        <f>'[3]qryRepSumaK9'!$AA$2</f>
        <v>3468</v>
      </c>
      <c r="F365" s="145">
        <f>E365/'[3]qryRepSumaK9'!$AB$2</f>
        <v>0.4646924829157175</v>
      </c>
      <c r="G365" s="146">
        <f>E365/'[3]qryRepSumaK9'!$AD$2</f>
        <v>0.3784373635966827</v>
      </c>
      <c r="H365" s="21">
        <f>'[3]qryRepSumaK9'!$AC$2</f>
        <v>10931</v>
      </c>
      <c r="I365" s="146">
        <f>'[3]qryRepSumaK9'!$AC$2/'[3]qryRepSumaK9'!$AE$2</f>
        <v>0.6100228807411128</v>
      </c>
      <c r="J365" s="22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s="19" customFormat="1" ht="7.5" customHeight="1">
      <c r="A366" s="1">
        <v>9</v>
      </c>
      <c r="B366" s="33"/>
      <c r="C366" s="15"/>
      <c r="D366" s="15"/>
      <c r="E366" s="24"/>
      <c r="F366" s="25"/>
      <c r="G366" s="26"/>
      <c r="H366" s="24"/>
      <c r="I366" s="26"/>
      <c r="J366" s="31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s="19" customFormat="1" ht="12">
      <c r="A367" s="1">
        <v>9</v>
      </c>
      <c r="B367" s="32" t="s">
        <v>2</v>
      </c>
      <c r="C367" s="15"/>
      <c r="D367" s="15"/>
      <c r="E367" s="20">
        <f>'[3]qryRepSumaK9'!$AK$2</f>
        <v>1241</v>
      </c>
      <c r="F367" s="145">
        <f>E367/'[3]qryRepSumaK9'!$AL$2</f>
        <v>0.47989172467130703</v>
      </c>
      <c r="G367" s="146">
        <f>E367/'[3]qryRepSumaK9'!$AN$2</f>
        <v>0.327095413811281</v>
      </c>
      <c r="H367" s="21">
        <f>'[3]qryRepSumaK9'!$AM$2</f>
        <v>3827</v>
      </c>
      <c r="I367" s="146">
        <f>'[3]qryRepSumaK9'!$AM$2/'[3]qryRepSumaK9'!$AO$2</f>
        <v>0.5500143719459615</v>
      </c>
      <c r="J367" s="22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s="19" customFormat="1" ht="12">
      <c r="A368" s="1">
        <v>9</v>
      </c>
      <c r="B368" s="33"/>
      <c r="C368" s="15"/>
      <c r="D368" s="15"/>
      <c r="E368" s="29"/>
      <c r="F368" s="29"/>
      <c r="G368" s="18"/>
      <c r="H368" s="29"/>
      <c r="I368" s="18"/>
      <c r="J368" s="18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s="19" customFormat="1" ht="12.75" thickBot="1">
      <c r="A369" s="1">
        <v>9</v>
      </c>
      <c r="B369" s="48"/>
      <c r="C369" s="48"/>
      <c r="D369" s="48"/>
      <c r="E369" s="59"/>
      <c r="F369" s="59"/>
      <c r="G369" s="53"/>
      <c r="H369" s="59"/>
      <c r="I369" s="53"/>
      <c r="J369" s="18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s="6" customFormat="1" ht="12">
      <c r="A370" s="1">
        <v>10</v>
      </c>
      <c r="B370" s="3"/>
      <c r="C370" s="3"/>
      <c r="D370" s="3"/>
      <c r="E370" s="60"/>
      <c r="F370" s="60"/>
      <c r="G370" s="5"/>
      <c r="H370" s="60"/>
      <c r="I370" s="5"/>
      <c r="J370" s="5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s="6" customFormat="1" ht="12">
      <c r="A371" s="1">
        <v>10</v>
      </c>
      <c r="B371" s="2" t="s">
        <v>38</v>
      </c>
      <c r="C371" s="3"/>
      <c r="D371" s="3"/>
      <c r="E371" s="4"/>
      <c r="F371" s="4"/>
      <c r="G371" s="5"/>
      <c r="H371" s="41"/>
      <c r="I371" s="42"/>
      <c r="J371" s="15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s="6" customFormat="1" ht="12">
      <c r="A372" s="1">
        <v>10</v>
      </c>
      <c r="B372" s="2" t="s">
        <v>34</v>
      </c>
      <c r="C372" s="3"/>
      <c r="D372" s="3"/>
      <c r="E372" s="4"/>
      <c r="F372" s="4"/>
      <c r="G372" s="5"/>
      <c r="H372" s="43"/>
      <c r="I372" s="44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s="6" customFormat="1" ht="12">
      <c r="A373" s="1">
        <v>10</v>
      </c>
      <c r="B373" s="2"/>
      <c r="C373" s="3"/>
      <c r="D373" s="3"/>
      <c r="E373" s="4"/>
      <c r="F373" s="4"/>
      <c r="G373" s="5"/>
      <c r="H373" s="43"/>
      <c r="I373" s="44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s="6" customFormat="1" ht="12">
      <c r="A374" s="1">
        <v>10</v>
      </c>
      <c r="B374" s="159" t="s">
        <v>11</v>
      </c>
      <c r="C374" s="159"/>
      <c r="D374" s="159"/>
      <c r="E374" s="159"/>
      <c r="F374" s="159"/>
      <c r="G374" s="159"/>
      <c r="H374" s="159"/>
      <c r="I374" s="159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s="6" customFormat="1" ht="12">
      <c r="A375" s="1">
        <v>10</v>
      </c>
      <c r="B375" s="1"/>
      <c r="C375" s="1"/>
      <c r="D375" s="139">
        <f>'[1]qrySumaObjK'!$B$2</f>
        <v>2</v>
      </c>
      <c r="E375" s="140" t="s">
        <v>36</v>
      </c>
      <c r="F375" s="141">
        <f>'[1]qrySumaObjK'!$A$2</f>
        <v>2020</v>
      </c>
      <c r="G375" s="142" t="s">
        <v>37</v>
      </c>
      <c r="H375" s="1"/>
      <c r="I375" s="1"/>
      <c r="J375" s="1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s="6" customFormat="1" ht="12">
      <c r="A376" s="1">
        <v>10</v>
      </c>
      <c r="B376" s="2"/>
      <c r="C376" s="3"/>
      <c r="D376" s="3"/>
      <c r="E376" s="4"/>
      <c r="F376" s="4"/>
      <c r="G376" s="5"/>
      <c r="H376" s="7"/>
      <c r="I376" s="5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s="6" customFormat="1" ht="12">
      <c r="A377" s="1">
        <v>10</v>
      </c>
      <c r="B377" s="3"/>
      <c r="C377" s="3"/>
      <c r="D377" s="3"/>
      <c r="E377" s="4"/>
      <c r="F377" s="4"/>
      <c r="G377" s="5"/>
      <c r="H377" s="7"/>
      <c r="I377" s="5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s="10" customFormat="1" ht="18" customHeight="1">
      <c r="A378" s="1">
        <v>10</v>
      </c>
      <c r="B378" s="183"/>
      <c r="C378" s="184"/>
      <c r="D378" s="185"/>
      <c r="E378" s="8">
        <f>'[1]qrySumaObjK'!$B$2</f>
        <v>2</v>
      </c>
      <c r="F378" s="192" t="s">
        <v>42</v>
      </c>
      <c r="G378" s="192" t="s">
        <v>43</v>
      </c>
      <c r="H378" s="198" t="s">
        <v>44</v>
      </c>
      <c r="I378" s="192" t="s">
        <v>45</v>
      </c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s="10" customFormat="1" ht="12" customHeight="1">
      <c r="A379" s="1">
        <v>10</v>
      </c>
      <c r="B379" s="186"/>
      <c r="C379" s="187"/>
      <c r="D379" s="188"/>
      <c r="E379" s="11" t="s">
        <v>36</v>
      </c>
      <c r="F379" s="193"/>
      <c r="G379" s="193"/>
      <c r="H379" s="199"/>
      <c r="I379" s="193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s="10" customFormat="1" ht="25.5" customHeight="1">
      <c r="A380" s="1">
        <v>10</v>
      </c>
      <c r="B380" s="189"/>
      <c r="C380" s="190"/>
      <c r="D380" s="191"/>
      <c r="E380" s="12">
        <f>'[1]qrySumaObjK'!$A$2</f>
        <v>2020</v>
      </c>
      <c r="F380" s="194"/>
      <c r="G380" s="194"/>
      <c r="H380" s="12">
        <f>'[1]qrySumaObjK'!$A$2</f>
        <v>2020</v>
      </c>
      <c r="I380" s="194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s="6" customFormat="1" ht="12.75">
      <c r="A381" s="1">
        <v>10</v>
      </c>
      <c r="B381" s="15"/>
      <c r="C381" s="3"/>
      <c r="D381" s="3"/>
      <c r="E381" s="4"/>
      <c r="F381" s="4"/>
      <c r="G381" s="5"/>
      <c r="H381" s="4"/>
      <c r="I381" s="5"/>
      <c r="J381" s="15"/>
      <c r="K381" s="3"/>
      <c r="L381" s="17"/>
      <c r="M381" s="15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s="6" customFormat="1" ht="12.75">
      <c r="A382" s="1">
        <v>10</v>
      </c>
      <c r="B382" s="16" t="s">
        <v>20</v>
      </c>
      <c r="C382" s="3"/>
      <c r="D382" s="3"/>
      <c r="E382" s="4"/>
      <c r="F382" s="4"/>
      <c r="G382" s="5"/>
      <c r="H382" s="4"/>
      <c r="I382" s="5"/>
      <c r="J382" s="15"/>
      <c r="K382" s="3"/>
      <c r="L382" s="17"/>
      <c r="M382" s="15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s="19" customFormat="1" ht="12">
      <c r="A383" s="1">
        <v>10</v>
      </c>
      <c r="B383" s="15"/>
      <c r="C383" s="15"/>
      <c r="D383" s="15"/>
      <c r="E383" s="7"/>
      <c r="F383" s="7"/>
      <c r="G383" s="18"/>
      <c r="H383" s="7"/>
      <c r="I383" s="18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s="19" customFormat="1" ht="12">
      <c r="A384" s="1">
        <v>10</v>
      </c>
      <c r="B384" s="15" t="s">
        <v>12</v>
      </c>
      <c r="C384" s="15"/>
      <c r="D384" s="15"/>
      <c r="E384" s="20">
        <f>'[2]qryRepSumTrom'!$B$11</f>
        <v>2514</v>
      </c>
      <c r="F384" s="145">
        <f>E384/'[2]qryRepSumTrom'!$N$11</f>
        <v>1.0883116883116883</v>
      </c>
      <c r="G384" s="146">
        <f>E384/'[2]qryRepSumTrom'!$D$11</f>
        <v>0.8231827111984283</v>
      </c>
      <c r="H384" s="21">
        <f>'[2]qryRepSumTrom'!$C$11</f>
        <v>4824</v>
      </c>
      <c r="I384" s="146">
        <f>'[2]qryRepSumTrom'!$C$11/'[2]qryRepSumTrom'!$E$11</f>
        <v>0.8679381072328176</v>
      </c>
      <c r="J384" s="22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s="19" customFormat="1" ht="12">
      <c r="A385" s="1">
        <v>10</v>
      </c>
      <c r="B385" s="23"/>
      <c r="C385" s="15"/>
      <c r="D385" s="15"/>
      <c r="E385" s="45"/>
      <c r="F385" s="46"/>
      <c r="G385" s="26"/>
      <c r="H385" s="45"/>
      <c r="I385" s="26"/>
      <c r="J385" s="22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s="19" customFormat="1" ht="12">
      <c r="A386" s="1">
        <v>10</v>
      </c>
      <c r="B386" s="15" t="s">
        <v>13</v>
      </c>
      <c r="C386" s="15"/>
      <c r="D386" s="15"/>
      <c r="E386" s="20">
        <f>'[2]qryRepSumTrom'!$F$11</f>
        <v>36</v>
      </c>
      <c r="F386" s="145">
        <f>E386/'[2]qryRepSumTrom'!$O$11</f>
        <v>1.0909090909090908</v>
      </c>
      <c r="G386" s="146">
        <f>E386/'[2]qryRepSumTrom'!$H$11</f>
        <v>0.9473684210526315</v>
      </c>
      <c r="H386" s="21">
        <f>'[2]qryRepSumTrom'!$G$11</f>
        <v>69</v>
      </c>
      <c r="I386" s="146">
        <f>'[2]qryRepSumTrom'!$G$11/'[2]qryRepSumTrom'!$I$11</f>
        <v>0.9583333333333334</v>
      </c>
      <c r="J386" s="22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s="19" customFormat="1" ht="12">
      <c r="A387" s="1">
        <v>10</v>
      </c>
      <c r="B387" s="23"/>
      <c r="C387" s="15"/>
      <c r="D387" s="15"/>
      <c r="E387" s="45"/>
      <c r="F387" s="46"/>
      <c r="G387" s="26"/>
      <c r="H387" s="45"/>
      <c r="I387" s="26"/>
      <c r="J387" s="22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s="19" customFormat="1" ht="12">
      <c r="A388" s="1">
        <v>10</v>
      </c>
      <c r="B388" s="15" t="s">
        <v>14</v>
      </c>
      <c r="C388" s="15"/>
      <c r="D388" s="15"/>
      <c r="E388" s="20">
        <f>'[2]qryRepSumTrom'!$J$11</f>
        <v>16020</v>
      </c>
      <c r="F388" s="145">
        <f>E388/'[2]qryRepSumTrom'!$P$11</f>
        <v>1.2275862068965517</v>
      </c>
      <c r="G388" s="146">
        <f>E388/'[2]qryRepSumTrom'!$L$11</f>
        <v>0.8499124621995862</v>
      </c>
      <c r="H388" s="21">
        <f>'[2]qryRepSumTrom'!$K$11</f>
        <v>29070</v>
      </c>
      <c r="I388" s="146">
        <f>'[2]qryRepSumTrom'!$K$11/'[2]qryRepSumTrom'!$M$11</f>
        <v>0.8589664036876163</v>
      </c>
      <c r="J388" s="22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s="19" customFormat="1" ht="12">
      <c r="A389" s="1">
        <v>10</v>
      </c>
      <c r="B389" s="23"/>
      <c r="C389" s="15"/>
      <c r="D389" s="15"/>
      <c r="E389" s="45"/>
      <c r="F389" s="46"/>
      <c r="G389" s="27"/>
      <c r="H389" s="45"/>
      <c r="I389" s="27"/>
      <c r="J389" s="28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s="19" customFormat="1" ht="12">
      <c r="A390" s="1">
        <v>10</v>
      </c>
      <c r="B390" s="23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s="19" customFormat="1" ht="12">
      <c r="A391" s="1">
        <v>10</v>
      </c>
      <c r="B391" s="16" t="s">
        <v>21</v>
      </c>
      <c r="C391" s="15"/>
      <c r="D391" s="15"/>
      <c r="E391" s="7"/>
      <c r="F391" s="56"/>
      <c r="G391" s="18"/>
      <c r="H391" s="7"/>
      <c r="I391" s="18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s="19" customFormat="1" ht="12">
      <c r="A392" s="1">
        <v>10</v>
      </c>
      <c r="B392" s="15"/>
      <c r="C392" s="15"/>
      <c r="D392" s="15"/>
      <c r="E392" s="7"/>
      <c r="F392" s="56"/>
      <c r="G392" s="18"/>
      <c r="H392" s="7"/>
      <c r="I392" s="18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s="19" customFormat="1" ht="12">
      <c r="A393" s="1">
        <v>10</v>
      </c>
      <c r="B393" s="15" t="s">
        <v>12</v>
      </c>
      <c r="C393" s="15"/>
      <c r="D393" s="15"/>
      <c r="E393" s="20">
        <f>'[1]qryRepSumTrom'!$B$11</f>
        <v>63</v>
      </c>
      <c r="F393" s="145">
        <f>E393/'[1]qryRepSumTrom'!$N$11</f>
        <v>0.4846153846153846</v>
      </c>
      <c r="G393" s="146">
        <f>E393/'[1]qryRepSumTrom'!$D$11</f>
        <v>0.17548746518105848</v>
      </c>
      <c r="H393" s="21">
        <f>'[1]qryRepSumTrom'!$C$11</f>
        <v>193</v>
      </c>
      <c r="I393" s="146">
        <f>'[1]qryRepSumTrom'!$C$11/'[1]qryRepSumTrom'!$E$11</f>
        <v>0.271830985915493</v>
      </c>
      <c r="J393" s="28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s="19" customFormat="1" ht="12">
      <c r="A394" s="1">
        <v>10</v>
      </c>
      <c r="B394" s="23"/>
      <c r="C394" s="15"/>
      <c r="D394" s="15"/>
      <c r="E394" s="45"/>
      <c r="F394" s="46"/>
      <c r="G394" s="26"/>
      <c r="H394" s="45"/>
      <c r="I394" s="26"/>
      <c r="J394" s="30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s="19" customFormat="1" ht="12">
      <c r="A395" s="1">
        <v>10</v>
      </c>
      <c r="B395" s="15" t="s">
        <v>15</v>
      </c>
      <c r="C395" s="15"/>
      <c r="D395" s="15"/>
      <c r="E395" s="20">
        <f>'[1]qryRepSumTrom'!$F$11</f>
        <v>1.1700000000000002</v>
      </c>
      <c r="F395" s="145">
        <f>E395/'[1]qryRepSumTrom'!$O$11</f>
        <v>0.45000000000000007</v>
      </c>
      <c r="G395" s="146">
        <f>E395/'[1]qryRepSumTrom'!$H$11</f>
        <v>0.2594235033259424</v>
      </c>
      <c r="H395" s="21">
        <f>'[1]qryRepSumTrom'!$G$11</f>
        <v>3.77</v>
      </c>
      <c r="I395" s="146">
        <f>'[1]qryRepSumTrom'!$G$11/'[1]qryRepSumTrom'!$I$11</f>
        <v>0.41935483870967744</v>
      </c>
      <c r="J395" s="28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s="19" customFormat="1" ht="12">
      <c r="A396" s="1">
        <v>10</v>
      </c>
      <c r="B396" s="23"/>
      <c r="C396" s="15"/>
      <c r="D396" s="15"/>
      <c r="E396" s="45"/>
      <c r="F396" s="46"/>
      <c r="G396" s="26"/>
      <c r="H396" s="45"/>
      <c r="I396" s="26"/>
      <c r="J396" s="30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s="19" customFormat="1" ht="12">
      <c r="A397" s="1">
        <v>10</v>
      </c>
      <c r="B397" s="15" t="s">
        <v>16</v>
      </c>
      <c r="C397" s="15"/>
      <c r="D397" s="15"/>
      <c r="E397" s="20">
        <f>'[1]qryRepSumTrom'!$J$11</f>
        <v>190</v>
      </c>
      <c r="F397" s="145">
        <f>E397/'[1]qryRepSumTrom'!$P$11</f>
        <v>0.3064516129032258</v>
      </c>
      <c r="G397" s="146">
        <f>E397/'[1]qryRepSumTrom'!$L$11</f>
        <v>0.21839080459770116</v>
      </c>
      <c r="H397" s="21">
        <f>'[1]qryRepSumTrom'!$K$11</f>
        <v>810</v>
      </c>
      <c r="I397" s="146">
        <f>'[1]qryRepSumTrom'!$K$11/'[1]qryRepSumTrom'!$M$11</f>
        <v>0.4602272727272727</v>
      </c>
      <c r="J397" s="28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s="19" customFormat="1" ht="12">
      <c r="A398" s="1"/>
      <c r="B398" s="23"/>
      <c r="C398" s="15"/>
      <c r="D398" s="15"/>
      <c r="E398" s="45"/>
      <c r="F398" s="45"/>
      <c r="G398" s="31"/>
      <c r="H398" s="45"/>
      <c r="I398" s="31"/>
      <c r="J398" s="30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s="19" customFormat="1" ht="12">
      <c r="A399" s="1"/>
      <c r="B399" s="23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s="19" customFormat="1" ht="12">
      <c r="A400" s="54"/>
      <c r="B400" s="15"/>
      <c r="C400" s="15"/>
      <c r="D400" s="15"/>
      <c r="E400" s="7"/>
      <c r="F400" s="7"/>
      <c r="G400" s="18"/>
      <c r="H400" s="7"/>
      <c r="I400" s="18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s="19" customFormat="1" ht="12">
      <c r="A401" s="54"/>
      <c r="B401" s="32"/>
      <c r="C401" s="15"/>
      <c r="D401" s="15"/>
      <c r="E401" s="45"/>
      <c r="F401" s="45"/>
      <c r="G401" s="22"/>
      <c r="H401" s="24"/>
      <c r="I401" s="22"/>
      <c r="J401" s="28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s="19" customFormat="1" ht="12">
      <c r="A402" s="54"/>
      <c r="B402" s="32"/>
      <c r="C402" s="15"/>
      <c r="D402" s="15"/>
      <c r="E402" s="45"/>
      <c r="F402" s="45"/>
      <c r="G402" s="22"/>
      <c r="H402" s="24"/>
      <c r="I402" s="22"/>
      <c r="J402" s="30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2.75">
      <c r="A403" s="61"/>
      <c r="B403" s="37"/>
      <c r="C403" s="37"/>
      <c r="D403" s="37"/>
      <c r="E403" s="39"/>
      <c r="F403" s="39"/>
      <c r="G403" s="40"/>
      <c r="H403" s="39"/>
      <c r="I403" s="40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</row>
    <row r="404" spans="1:25" ht="12.75">
      <c r="A404" s="61"/>
      <c r="B404" s="37"/>
      <c r="C404" s="37"/>
      <c r="D404" s="37"/>
      <c r="E404" s="39"/>
      <c r="F404" s="39"/>
      <c r="G404" s="40"/>
      <c r="H404" s="39"/>
      <c r="I404" s="40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</row>
    <row r="405" spans="1:25" ht="12.75">
      <c r="A405" s="61"/>
      <c r="B405" s="200" t="s">
        <v>35</v>
      </c>
      <c r="C405" s="200"/>
      <c r="D405" s="200"/>
      <c r="E405" s="200"/>
      <c r="F405" s="200"/>
      <c r="G405" s="200"/>
      <c r="H405" s="200"/>
      <c r="I405" s="200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</row>
    <row r="406" spans="1:25" ht="6" customHeight="1">
      <c r="A406" s="61"/>
      <c r="B406" s="37"/>
      <c r="C406" s="37"/>
      <c r="D406" s="37"/>
      <c r="E406" s="39"/>
      <c r="F406" s="39"/>
      <c r="G406" s="40"/>
      <c r="H406" s="39"/>
      <c r="I406" s="40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</row>
    <row r="407" spans="1:25" s="10" customFormat="1" ht="18" customHeight="1">
      <c r="A407" s="1"/>
      <c r="B407" s="183"/>
      <c r="C407" s="184"/>
      <c r="D407" s="185"/>
      <c r="E407" s="8">
        <f>'[1]qrySumaObjK'!$B$2</f>
        <v>2</v>
      </c>
      <c r="F407" s="192" t="s">
        <v>42</v>
      </c>
      <c r="G407" s="192" t="s">
        <v>43</v>
      </c>
      <c r="H407" s="198" t="s">
        <v>44</v>
      </c>
      <c r="I407" s="192" t="s">
        <v>45</v>
      </c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s="10" customFormat="1" ht="12" customHeight="1">
      <c r="A408" s="1"/>
      <c r="B408" s="186"/>
      <c r="C408" s="187"/>
      <c r="D408" s="188"/>
      <c r="E408" s="11" t="s">
        <v>36</v>
      </c>
      <c r="F408" s="193"/>
      <c r="G408" s="193"/>
      <c r="H408" s="199"/>
      <c r="I408" s="193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s="10" customFormat="1" ht="25.5" customHeight="1">
      <c r="A409" s="1"/>
      <c r="B409" s="189"/>
      <c r="C409" s="190"/>
      <c r="D409" s="191"/>
      <c r="E409" s="12">
        <f>'[1]qrySumaObjK'!$A$2</f>
        <v>2020</v>
      </c>
      <c r="F409" s="194"/>
      <c r="G409" s="194"/>
      <c r="H409" s="12">
        <f>'[1]qrySumaObjK'!$A$2</f>
        <v>2020</v>
      </c>
      <c r="I409" s="194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s="10" customFormat="1" ht="25.5" customHeight="1">
      <c r="A410" s="1"/>
      <c r="B410" s="62"/>
      <c r="C410" s="62"/>
      <c r="D410" s="62"/>
      <c r="E410" s="62"/>
      <c r="F410" s="62"/>
      <c r="G410" s="62"/>
      <c r="H410" s="62"/>
      <c r="I410" s="62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s="6" customFormat="1" ht="12.75">
      <c r="A411" s="1"/>
      <c r="B411" s="2" t="s">
        <v>20</v>
      </c>
      <c r="C411" s="3"/>
      <c r="D411" s="3"/>
      <c r="E411" s="39"/>
      <c r="F411" s="39"/>
      <c r="G411" s="40"/>
      <c r="H411" s="39"/>
      <c r="I411" s="40"/>
      <c r="J411" s="37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s="19" customFormat="1" ht="12">
      <c r="A412" s="1"/>
      <c r="B412" s="15"/>
      <c r="C412" s="15"/>
      <c r="D412" s="15"/>
      <c r="E412" s="7"/>
      <c r="F412" s="7"/>
      <c r="G412" s="18"/>
      <c r="H412" s="7"/>
      <c r="I412" s="18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s="19" customFormat="1" ht="12">
      <c r="A413" s="1"/>
      <c r="B413" s="15" t="s">
        <v>12</v>
      </c>
      <c r="C413" s="15"/>
      <c r="D413" s="15"/>
      <c r="E413" s="20">
        <f>SUM(E15,E58,E91,E133,E175,E207,E249,E291,E334,E384)</f>
        <v>83544</v>
      </c>
      <c r="F413" s="145">
        <f>E413/'[2]qryRepSumaTromF'!$M$2</f>
        <v>0.9543959056845184</v>
      </c>
      <c r="G413" s="146">
        <f>E413/'[2]qryRepSumaTromF'!$C$2</f>
        <v>0.8390731868992739</v>
      </c>
      <c r="H413" s="21">
        <f>SUM(H15,H58,H91,H133,H175,H207,H249,H291,H334,H384)</f>
        <v>171080</v>
      </c>
      <c r="I413" s="146">
        <f>'[2]qryRepSumaTromF'!$B$2/'[2]qryRepSumaTromF'!$D$2</f>
        <v>0.8839630379856505</v>
      </c>
      <c r="J413" s="22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s="19" customFormat="1" ht="7.5" customHeight="1">
      <c r="A414" s="1"/>
      <c r="B414" s="23"/>
      <c r="C414" s="15"/>
      <c r="D414" s="15"/>
      <c r="E414" s="15"/>
      <c r="F414" s="15"/>
      <c r="G414" s="15"/>
      <c r="H414" s="15"/>
      <c r="I414" s="15"/>
      <c r="J414" s="22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s="19" customFormat="1" ht="12">
      <c r="A415" s="1"/>
      <c r="B415" s="15" t="s">
        <v>13</v>
      </c>
      <c r="C415" s="15"/>
      <c r="D415" s="15"/>
      <c r="E415" s="20">
        <f>SUM(E17,E60,E93,E135,E177,E209,E251,E293,E336,E386)</f>
        <v>1386</v>
      </c>
      <c r="F415" s="145">
        <f>E415/'[2]qryRepSumaTromF'!$N$2</f>
        <v>0.9685155577419753</v>
      </c>
      <c r="G415" s="146">
        <f>E415/'[2]qryRepSumaTromF'!$G$2</f>
        <v>0.9203657823142346</v>
      </c>
      <c r="H415" s="21">
        <f>SUM(H17,H60,H93,H135,H177,H209,H251,H293,H336,H386)</f>
        <v>2817</v>
      </c>
      <c r="I415" s="146">
        <f>'[2]qryRepSumaTromF'!$F$2/'[2]qryRepSumaTromF'!$H$2</f>
        <v>0.921748950957896</v>
      </c>
      <c r="J415" s="22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s="19" customFormat="1" ht="7.5" customHeight="1">
      <c r="A416" s="1"/>
      <c r="B416" s="23"/>
      <c r="C416" s="15"/>
      <c r="D416" s="15"/>
      <c r="E416" s="15"/>
      <c r="F416" s="15"/>
      <c r="G416" s="15"/>
      <c r="H416" s="15"/>
      <c r="I416" s="15"/>
      <c r="J416" s="22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s="19" customFormat="1" ht="12">
      <c r="A417" s="1"/>
      <c r="B417" s="15" t="s">
        <v>14</v>
      </c>
      <c r="C417" s="15"/>
      <c r="D417" s="15"/>
      <c r="E417" s="20">
        <f>SUM(E19,E62,E95,E137,E179,E211,E253,E295,E338,E388)</f>
        <v>606093.6</v>
      </c>
      <c r="F417" s="145">
        <f>E417/'[2]qryRepSumaTromF'!$O$2</f>
        <v>0.9529783474303606</v>
      </c>
      <c r="G417" s="146">
        <f>E417/'[2]qryRepSumaTromF'!$K$2</f>
        <v>0.8354158589614029</v>
      </c>
      <c r="H417" s="21">
        <f>SUM(H19,H62,H95,H137,H179,H211,H253,H295,H338,H388)</f>
        <v>1242092.94</v>
      </c>
      <c r="I417" s="146">
        <f>'[2]qryRepSumaTromF'!$J$2/'[2]qryRepSumaTromF'!$L$2</f>
        <v>0.8878211634475215</v>
      </c>
      <c r="J417" s="22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s="19" customFormat="1" ht="12">
      <c r="A418" s="1"/>
      <c r="B418" s="23"/>
      <c r="C418" s="15"/>
      <c r="D418" s="15"/>
      <c r="E418" s="15"/>
      <c r="F418" s="15"/>
      <c r="G418" s="15"/>
      <c r="H418" s="15"/>
      <c r="I418" s="15"/>
      <c r="J418" s="22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s="19" customFormat="1" ht="12">
      <c r="A419" s="1"/>
      <c r="B419" s="16" t="s">
        <v>21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s="19" customFormat="1" ht="12">
      <c r="A420" s="1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s="19" customFormat="1" ht="12">
      <c r="A421" s="1"/>
      <c r="B421" s="15" t="s">
        <v>12</v>
      </c>
      <c r="C421" s="15"/>
      <c r="D421" s="15"/>
      <c r="E421" s="20">
        <f>SUM(E24,E67,E100,E142,E184,E216,E258,E300,E343,E393)</f>
        <v>3570.3</v>
      </c>
      <c r="F421" s="145">
        <f>E421/'[1]qryRepSumaTromF'!$M$2</f>
        <v>0.2886607106763148</v>
      </c>
      <c r="G421" s="146">
        <f>E421/'[1]qryRepSumaTromF'!$C$2</f>
        <v>0.2195081463264679</v>
      </c>
      <c r="H421" s="21">
        <f>SUM(H24,H67,H100,H142,H184,H216,H258,H300,H343,H393)</f>
        <v>15938.8</v>
      </c>
      <c r="I421" s="146">
        <f>'[1]qryRepSumaTromF'!$B$2/'[1]qryRepSumaTromF'!$D$2</f>
        <v>0.49017274200641514</v>
      </c>
      <c r="J421" s="31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s="19" customFormat="1" ht="7.5" customHeight="1">
      <c r="A422" s="1"/>
      <c r="B422" s="23"/>
      <c r="C422" s="15"/>
      <c r="D422" s="15"/>
      <c r="E422" s="15"/>
      <c r="F422" s="15"/>
      <c r="G422" s="15"/>
      <c r="H422" s="15"/>
      <c r="I422" s="15"/>
      <c r="J422" s="22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s="19" customFormat="1" ht="12">
      <c r="A423" s="1"/>
      <c r="B423" s="15" t="s">
        <v>15</v>
      </c>
      <c r="C423" s="15"/>
      <c r="D423" s="15"/>
      <c r="E423" s="20">
        <f>SUM(E26,E69,E102,E144,E186,E218,E260,E302,E345,E395)</f>
        <v>348.46999999999997</v>
      </c>
      <c r="F423" s="145">
        <f>E423/'[1]qryRepSumaTromF'!$N$2</f>
        <v>0.24963321890527304</v>
      </c>
      <c r="G423" s="146">
        <f>E423/'[1]qryRepSumaTromF'!$G$2</f>
        <v>0.17657434521254842</v>
      </c>
      <c r="H423" s="21">
        <f>SUM(H26,H69,H102,H144,H186,H218,H260,H302,H345,H395)</f>
        <v>1744.398</v>
      </c>
      <c r="I423" s="146">
        <f>'[1]qryRepSumaTromF'!$F$2/'[1]qryRepSumaTromF'!$H$2</f>
        <v>0.46961700487170305</v>
      </c>
      <c r="J423" s="31"/>
      <c r="K423" s="15" t="s">
        <v>31</v>
      </c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s="19" customFormat="1" ht="7.5" customHeight="1">
      <c r="A424" s="1"/>
      <c r="B424" s="23"/>
      <c r="C424" s="15"/>
      <c r="D424" s="15"/>
      <c r="E424" s="15"/>
      <c r="F424" s="15"/>
      <c r="G424" s="15"/>
      <c r="H424" s="15"/>
      <c r="I424" s="15"/>
      <c r="J424" s="22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s="19" customFormat="1" ht="12">
      <c r="A425" s="1"/>
      <c r="B425" s="15" t="s">
        <v>16</v>
      </c>
      <c r="C425" s="15"/>
      <c r="D425" s="15"/>
      <c r="E425" s="20">
        <f>SUM(E28,E71,E104,E146,E188,E220,E262,E304,E347,E397)</f>
        <v>42943</v>
      </c>
      <c r="F425" s="145">
        <f>E425/'[1]qryRepSumaTromF'!$O$2</f>
        <v>0.17472840460593236</v>
      </c>
      <c r="G425" s="146">
        <f>E425/'[1]qryRepSumaTromF'!$K$2</f>
        <v>0.12483270562818381</v>
      </c>
      <c r="H425" s="21">
        <f>SUM(H28,H71,H104,H146,H188,H220,H262,H304,H347,H397)</f>
        <v>288713</v>
      </c>
      <c r="I425" s="146">
        <f>'[1]qryRepSumaTromF'!$J$2/'[1]qryRepSumaTromF'!$L$2</f>
        <v>0.450419418634778</v>
      </c>
      <c r="J425" s="22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s="19" customFormat="1" ht="12">
      <c r="A426" s="1"/>
      <c r="B426" s="15"/>
      <c r="C426" s="15"/>
      <c r="D426" s="15"/>
      <c r="E426" s="15"/>
      <c r="F426" s="15"/>
      <c r="G426" s="15"/>
      <c r="H426" s="15"/>
      <c r="I426" s="15"/>
      <c r="J426" s="22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s="19" customFormat="1" ht="12">
      <c r="A427" s="1"/>
      <c r="B427" s="16" t="s">
        <v>23</v>
      </c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s="19" customFormat="1" ht="12">
      <c r="A428" s="1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s="19" customFormat="1" ht="12">
      <c r="A429" s="1"/>
      <c r="B429" s="32" t="s">
        <v>32</v>
      </c>
      <c r="C429" s="15"/>
      <c r="D429" s="15"/>
      <c r="E429" s="20">
        <f>'[3]qryRepSumaF'!$A$2</f>
        <v>2639</v>
      </c>
      <c r="F429" s="145">
        <f>E429/'[3]qryRepSumaF'!$I$2</f>
        <v>0.4735331060470124</v>
      </c>
      <c r="G429" s="146">
        <f>E429/'[3]qryRepSumaF'!$C$2</f>
        <v>0.3568144943212547</v>
      </c>
      <c r="H429" s="21">
        <f>'[3]qryRepSumaF'!$B$2</f>
        <v>8212</v>
      </c>
      <c r="I429" s="146">
        <f>'[3]qryRepSumaF'!$B$2/'[3]qryRepSumaF'!$D$2</f>
        <v>0.5548273765286129</v>
      </c>
      <c r="J429" s="31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s="19" customFormat="1" ht="12">
      <c r="A430" s="1"/>
      <c r="B430" s="32" t="s">
        <v>18</v>
      </c>
      <c r="C430" s="15"/>
      <c r="D430" s="15"/>
      <c r="E430" s="15"/>
      <c r="F430" s="15"/>
      <c r="G430" s="15"/>
      <c r="H430" s="15"/>
      <c r="I430" s="15"/>
      <c r="J430" s="22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s="19" customFormat="1" ht="7.5" customHeight="1">
      <c r="A431" s="1"/>
      <c r="B431" s="32"/>
      <c r="C431" s="15"/>
      <c r="D431" s="15"/>
      <c r="E431" s="15"/>
      <c r="F431" s="15"/>
      <c r="G431" s="15"/>
      <c r="H431" s="15"/>
      <c r="I431" s="15"/>
      <c r="J431" s="31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s="19" customFormat="1" ht="12">
      <c r="A432" s="1"/>
      <c r="B432" s="32" t="s">
        <v>0</v>
      </c>
      <c r="C432" s="15"/>
      <c r="D432" s="15"/>
      <c r="E432" s="20">
        <f>'[3]qryRepSumaF'!$P$2</f>
        <v>265</v>
      </c>
      <c r="F432" s="145">
        <f>E432/'[3]qryRepSumaF'!$Q$2</f>
        <v>0.5902004454342984</v>
      </c>
      <c r="G432" s="146">
        <f>E432/'[3]qryRepSumaF'!$S$2</f>
        <v>0.4766187050359712</v>
      </c>
      <c r="H432" s="21">
        <f>'[3]qryRepSumaF'!$R$2</f>
        <v>714</v>
      </c>
      <c r="I432" s="146">
        <f>'[3]qryRepSumaF'!$R$2/'[3]qryRepSumaF'!$T$2</f>
        <v>0.6455696202531646</v>
      </c>
      <c r="J432" s="22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s="19" customFormat="1" ht="7.5" customHeight="1">
      <c r="A433" s="1"/>
      <c r="B433" s="57"/>
      <c r="C433" s="15"/>
      <c r="D433" s="15"/>
      <c r="E433" s="15"/>
      <c r="F433" s="15"/>
      <c r="G433" s="15"/>
      <c r="H433" s="15"/>
      <c r="I433" s="15"/>
      <c r="J433" s="31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s="19" customFormat="1" ht="12">
      <c r="A434" s="1"/>
      <c r="B434" s="32" t="s">
        <v>1</v>
      </c>
      <c r="C434" s="15"/>
      <c r="D434" s="15"/>
      <c r="E434" s="20">
        <f>'[3]qryRepSumaF'!$K$2</f>
        <v>2191</v>
      </c>
      <c r="F434" s="145">
        <f>E434/'[3]qryRepSumaF'!$L$2</f>
        <v>0.4563632576546553</v>
      </c>
      <c r="G434" s="146">
        <f>E434/'[3]qryRepSumaF'!$N$2</f>
        <v>0.33728448275862066</v>
      </c>
      <c r="H434" s="21">
        <f>'[3]qryRepSumaF'!$M$2</f>
        <v>6992</v>
      </c>
      <c r="I434" s="146">
        <f>'[3]qryRepSumaF'!$M$2/'[3]qryRepSumaF'!$O$2</f>
        <v>0.5376807136265764</v>
      </c>
      <c r="J434" s="22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s="19" customFormat="1" ht="7.5" customHeight="1">
      <c r="A435" s="1"/>
      <c r="B435" s="33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s="19" customFormat="1" ht="12">
      <c r="A436" s="1"/>
      <c r="B436" s="32" t="s">
        <v>2</v>
      </c>
      <c r="C436" s="15"/>
      <c r="D436" s="15"/>
      <c r="E436" s="20">
        <f>'[3]qryRepSumaF'!$U$2</f>
        <v>183</v>
      </c>
      <c r="F436" s="145">
        <f>E436/'[3]qryRepSumaF'!$V$2</f>
        <v>0.56656346749226</v>
      </c>
      <c r="G436" s="146">
        <f>E436/'[3]qryRepSumaF'!$X$2</f>
        <v>0.5319767441860465</v>
      </c>
      <c r="H436" s="21">
        <f>'[3]qryRepSumaF'!$W$2</f>
        <v>506</v>
      </c>
      <c r="I436" s="146">
        <f>'[3]qryRepSumaF'!$W$2/'[3]qryRepSumaF'!$Y$2</f>
        <v>0.7322720694645442</v>
      </c>
      <c r="J436" s="22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s="19" customFormat="1" ht="7.5" customHeight="1">
      <c r="A437" s="1"/>
      <c r="B437" s="58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s="19" customFormat="1" ht="12">
      <c r="A438" s="1"/>
      <c r="B438" s="32" t="s">
        <v>33</v>
      </c>
      <c r="C438" s="15"/>
      <c r="D438" s="15"/>
      <c r="E438" s="20">
        <f>'[3]qryRepSumaF'!$E$2</f>
        <v>9478.1</v>
      </c>
      <c r="F438" s="145">
        <f>E438/'[3]qryRepSumaF'!$J$2</f>
        <v>0.46504587606103726</v>
      </c>
      <c r="G438" s="146">
        <f>E438/'[3]qryRepSumaF'!$G$2</f>
        <v>0.3633962119469366</v>
      </c>
      <c r="H438" s="21">
        <f>'[3]qryRepSumaF'!$F$2</f>
        <v>29859.1</v>
      </c>
      <c r="I438" s="146">
        <f>'[3]qryRepSumaF'!$F$2/'[3]qryRepSumaF'!$H$2</f>
        <v>0.5757302894163469</v>
      </c>
      <c r="J438" s="22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s="19" customFormat="1" ht="7.5" customHeight="1">
      <c r="A439" s="1"/>
      <c r="B439" s="32"/>
      <c r="C439" s="15"/>
      <c r="D439" s="15"/>
      <c r="E439" s="15"/>
      <c r="F439" s="15"/>
      <c r="G439" s="15"/>
      <c r="H439" s="15"/>
      <c r="I439" s="15"/>
      <c r="J439" s="22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s="19" customFormat="1" ht="12">
      <c r="A440" s="1"/>
      <c r="B440" s="32" t="s">
        <v>0</v>
      </c>
      <c r="C440" s="15"/>
      <c r="D440" s="15"/>
      <c r="E440" s="20">
        <f>'[3]qryRepSumaF'!$AE$2</f>
        <v>4135</v>
      </c>
      <c r="F440" s="145">
        <f>E440/'[3]qryRepSumaF'!$AF$2</f>
        <v>0.4798097006265955</v>
      </c>
      <c r="G440" s="146">
        <f>E440/'[3]qryRepSumaF'!$AH$2</f>
        <v>0.4189038597913079</v>
      </c>
      <c r="H440" s="21">
        <f>'[3]qryRepSumaF'!$AG$2</f>
        <v>12753</v>
      </c>
      <c r="I440" s="146">
        <f>'[3]qryRepSumaF'!$AG$2/'[3]qryRepSumaF'!$AI$2</f>
        <v>0.624657131661442</v>
      </c>
      <c r="J440" s="31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s="19" customFormat="1" ht="7.5" customHeight="1">
      <c r="A441" s="1"/>
      <c r="B441" s="57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s="19" customFormat="1" ht="12">
      <c r="A442" s="1"/>
      <c r="B442" s="32" t="s">
        <v>1</v>
      </c>
      <c r="C442" s="15"/>
      <c r="D442" s="15"/>
      <c r="E442" s="20">
        <f>'[3]qryRepSumaF'!$Z$2</f>
        <v>4102.1</v>
      </c>
      <c r="F442" s="145">
        <f>E442/'[3]qryRepSumaF'!$AA$2</f>
        <v>0.4469979296066253</v>
      </c>
      <c r="G442" s="146">
        <f>E442/'[3]qryRepSumaF'!$AC$2</f>
        <v>0.33036160103084483</v>
      </c>
      <c r="H442" s="21">
        <f>'[3]qryRepSumaF'!$AB$2</f>
        <v>13279.1</v>
      </c>
      <c r="I442" s="146">
        <f>'[3]qryRepSumaF'!$AB$2/'[3]qryRepSumaF'!$AD$2</f>
        <v>0.5422475397117074</v>
      </c>
      <c r="J442" s="22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s="19" customFormat="1" ht="7.5" customHeight="1">
      <c r="A443" s="1"/>
      <c r="B443" s="33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s="19" customFormat="1" ht="12">
      <c r="A444" s="1"/>
      <c r="B444" s="32" t="s">
        <v>2</v>
      </c>
      <c r="C444" s="15"/>
      <c r="D444" s="15"/>
      <c r="E444" s="20">
        <f>'[3]qryRepSumaF'!$AJ$2</f>
        <v>1241</v>
      </c>
      <c r="F444" s="145">
        <f>E444/'[3]qryRepSumaF'!$AK$2</f>
        <v>0.47989172467130703</v>
      </c>
      <c r="G444" s="146">
        <f>E444/'[3]qryRepSumaF'!$AM$2</f>
        <v>0.327095413811281</v>
      </c>
      <c r="H444" s="21">
        <f>'[3]qryRepSumaF'!$AL$2</f>
        <v>3827</v>
      </c>
      <c r="I444" s="146">
        <f>'[3]qryRepSumaF'!$AL$2/'[3]qryRepSumaF'!$AN$2</f>
        <v>0.5500143719459615</v>
      </c>
      <c r="J444" s="22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ht="12.75">
      <c r="A445" s="61"/>
      <c r="B445" s="37"/>
      <c r="C445" s="37"/>
      <c r="D445" s="15"/>
      <c r="E445" s="39"/>
      <c r="F445" s="39"/>
      <c r="G445" s="40"/>
      <c r="H445" s="39"/>
      <c r="I445" s="40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</row>
    <row r="446" spans="1:25" ht="12.75">
      <c r="A446" s="61"/>
      <c r="B446" s="37"/>
      <c r="C446" s="37"/>
      <c r="D446" s="37"/>
      <c r="E446" s="39"/>
      <c r="F446" s="39"/>
      <c r="G446" s="40"/>
      <c r="H446" s="39"/>
      <c r="I446" s="40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</row>
    <row r="447" spans="1:25" ht="12.75">
      <c r="A447" s="61"/>
      <c r="B447" s="37"/>
      <c r="C447" s="37"/>
      <c r="D447" s="37"/>
      <c r="E447" s="39"/>
      <c r="F447" s="39"/>
      <c r="G447" s="40"/>
      <c r="H447" s="39"/>
      <c r="I447" s="40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</row>
    <row r="448" spans="1:25" ht="12.75">
      <c r="A448" s="61"/>
      <c r="B448" s="37"/>
      <c r="C448" s="37"/>
      <c r="D448" s="37"/>
      <c r="E448" s="39"/>
      <c r="F448" s="39"/>
      <c r="G448" s="40"/>
      <c r="H448" s="39"/>
      <c r="I448" s="40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</row>
    <row r="449" spans="1:25" ht="12.75">
      <c r="A449" s="61"/>
      <c r="B449" s="37"/>
      <c r="C449" s="37"/>
      <c r="D449" s="37"/>
      <c r="E449" s="39"/>
      <c r="F449" s="39"/>
      <c r="G449" s="40"/>
      <c r="H449" s="39"/>
      <c r="I449" s="40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</row>
    <row r="450" spans="1:25" ht="12.75">
      <c r="A450" s="61"/>
      <c r="B450" s="37"/>
      <c r="C450" s="37"/>
      <c r="D450" s="37"/>
      <c r="E450" s="39"/>
      <c r="F450" s="39"/>
      <c r="G450" s="40"/>
      <c r="H450" s="39"/>
      <c r="I450" s="40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</row>
    <row r="451" spans="1:25" ht="12.75">
      <c r="A451" s="61"/>
      <c r="B451" s="37"/>
      <c r="C451" s="37"/>
      <c r="D451" s="37"/>
      <c r="E451" s="39"/>
      <c r="F451" s="39"/>
      <c r="G451" s="40"/>
      <c r="H451" s="39"/>
      <c r="I451" s="40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</row>
    <row r="452" spans="1:25" ht="12.75">
      <c r="A452" s="61"/>
      <c r="B452" s="37"/>
      <c r="C452" s="37"/>
      <c r="D452" s="37"/>
      <c r="E452" s="39"/>
      <c r="F452" s="39"/>
      <c r="G452" s="40"/>
      <c r="H452" s="39"/>
      <c r="I452" s="40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</row>
    <row r="453" spans="1:25" ht="12.75">
      <c r="A453" s="61"/>
      <c r="B453" s="37"/>
      <c r="C453" s="37"/>
      <c r="D453" s="37"/>
      <c r="E453" s="39"/>
      <c r="F453" s="39"/>
      <c r="G453" s="40"/>
      <c r="H453" s="39"/>
      <c r="I453" s="40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</row>
    <row r="454" spans="1:25" ht="12.75">
      <c r="A454" s="61"/>
      <c r="B454" s="37"/>
      <c r="C454" s="37"/>
      <c r="D454" s="37"/>
      <c r="E454" s="39"/>
      <c r="F454" s="39"/>
      <c r="G454" s="40"/>
      <c r="H454" s="39"/>
      <c r="I454" s="40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</row>
    <row r="455" spans="1:25" ht="12.75">
      <c r="A455" s="61"/>
      <c r="B455" s="37"/>
      <c r="C455" s="37"/>
      <c r="D455" s="37"/>
      <c r="E455" s="39"/>
      <c r="F455" s="39"/>
      <c r="G455" s="40"/>
      <c r="H455" s="39"/>
      <c r="I455" s="40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</row>
    <row r="456" spans="1:25" ht="12.75">
      <c r="A456" s="61"/>
      <c r="B456" s="37"/>
      <c r="C456" s="37"/>
      <c r="D456" s="37"/>
      <c r="E456" s="39"/>
      <c r="F456" s="39"/>
      <c r="G456" s="40"/>
      <c r="H456" s="39"/>
      <c r="I456" s="40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</row>
    <row r="457" spans="1:25" ht="12.75">
      <c r="A457" s="61"/>
      <c r="B457" s="37"/>
      <c r="C457" s="37"/>
      <c r="D457" s="37"/>
      <c r="E457" s="39"/>
      <c r="F457" s="39"/>
      <c r="G457" s="40"/>
      <c r="H457" s="39"/>
      <c r="I457" s="40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</row>
    <row r="458" spans="1:25" ht="12.75">
      <c r="A458" s="61"/>
      <c r="B458" s="37"/>
      <c r="C458" s="37"/>
      <c r="D458" s="37"/>
      <c r="E458" s="39"/>
      <c r="F458" s="39"/>
      <c r="G458" s="40"/>
      <c r="H458" s="39"/>
      <c r="I458" s="40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</row>
    <row r="459" spans="1:25" ht="12.75">
      <c r="A459" s="61"/>
      <c r="B459" s="37"/>
      <c r="C459" s="37"/>
      <c r="D459" s="37"/>
      <c r="E459" s="39"/>
      <c r="F459" s="39"/>
      <c r="G459" s="40"/>
      <c r="H459" s="39"/>
      <c r="I459" s="40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</row>
    <row r="460" spans="1:25" ht="12.75">
      <c r="A460" s="61"/>
      <c r="B460" s="37"/>
      <c r="C460" s="37"/>
      <c r="D460" s="37"/>
      <c r="E460" s="39"/>
      <c r="F460" s="39"/>
      <c r="G460" s="40"/>
      <c r="H460" s="39"/>
      <c r="I460" s="40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</row>
    <row r="461" spans="1:25" ht="12.75">
      <c r="A461" s="61"/>
      <c r="B461" s="37"/>
      <c r="C461" s="37"/>
      <c r="D461" s="37"/>
      <c r="E461" s="39"/>
      <c r="F461" s="39"/>
      <c r="G461" s="40"/>
      <c r="H461" s="39"/>
      <c r="I461" s="40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</row>
    <row r="462" spans="1:25" ht="12.75">
      <c r="A462" s="61"/>
      <c r="B462" s="37"/>
      <c r="C462" s="37"/>
      <c r="D462" s="37"/>
      <c r="E462" s="39"/>
      <c r="F462" s="39"/>
      <c r="G462" s="40"/>
      <c r="H462" s="39"/>
      <c r="I462" s="40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</row>
    <row r="463" spans="1:25" ht="12.75">
      <c r="A463" s="61"/>
      <c r="B463" s="37"/>
      <c r="C463" s="37"/>
      <c r="D463" s="37"/>
      <c r="E463" s="39"/>
      <c r="F463" s="39"/>
      <c r="G463" s="40"/>
      <c r="H463" s="39"/>
      <c r="I463" s="40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</row>
    <row r="464" spans="1:25" ht="12.75">
      <c r="A464" s="61"/>
      <c r="B464" s="37"/>
      <c r="C464" s="37"/>
      <c r="D464" s="37"/>
      <c r="E464" s="39"/>
      <c r="F464" s="39"/>
      <c r="G464" s="40"/>
      <c r="H464" s="39"/>
      <c r="I464" s="40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</row>
    <row r="465" spans="1:25" ht="12.75">
      <c r="A465" s="61"/>
      <c r="B465" s="37"/>
      <c r="C465" s="37"/>
      <c r="D465" s="37"/>
      <c r="E465" s="39"/>
      <c r="F465" s="39"/>
      <c r="G465" s="40"/>
      <c r="H465" s="39"/>
      <c r="I465" s="40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</row>
    <row r="466" spans="1:25" ht="12.75">
      <c r="A466" s="61"/>
      <c r="B466" s="37"/>
      <c r="C466" s="37"/>
      <c r="D466" s="37"/>
      <c r="E466" s="39"/>
      <c r="F466" s="39"/>
      <c r="G466" s="40"/>
      <c r="H466" s="39"/>
      <c r="I466" s="40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</row>
    <row r="467" spans="1:25" ht="12.75">
      <c r="A467" s="61"/>
      <c r="B467" s="37"/>
      <c r="C467" s="37"/>
      <c r="D467" s="37"/>
      <c r="E467" s="39"/>
      <c r="F467" s="39"/>
      <c r="G467" s="40"/>
      <c r="H467" s="39"/>
      <c r="I467" s="40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</row>
    <row r="468" spans="1:25" ht="12.75">
      <c r="A468" s="61"/>
      <c r="B468" s="37"/>
      <c r="C468" s="37"/>
      <c r="D468" s="37"/>
      <c r="E468" s="39"/>
      <c r="F468" s="39"/>
      <c r="G468" s="40"/>
      <c r="H468" s="39"/>
      <c r="I468" s="40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</row>
    <row r="469" spans="1:25" ht="12.75">
      <c r="A469" s="61"/>
      <c r="B469" s="37"/>
      <c r="C469" s="37"/>
      <c r="D469" s="37"/>
      <c r="E469" s="39"/>
      <c r="F469" s="39"/>
      <c r="G469" s="40"/>
      <c r="H469" s="39"/>
      <c r="I469" s="40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</row>
    <row r="470" spans="1:25" ht="12.75">
      <c r="A470" s="61"/>
      <c r="B470" s="37"/>
      <c r="C470" s="37"/>
      <c r="D470" s="37"/>
      <c r="E470" s="39"/>
      <c r="F470" s="39"/>
      <c r="G470" s="40"/>
      <c r="H470" s="39"/>
      <c r="I470" s="40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</row>
    <row r="471" spans="1:25" ht="12.75">
      <c r="A471" s="61"/>
      <c r="B471" s="37"/>
      <c r="C471" s="37"/>
      <c r="D471" s="37"/>
      <c r="E471" s="39"/>
      <c r="F471" s="39"/>
      <c r="G471" s="40"/>
      <c r="H471" s="39"/>
      <c r="I471" s="40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</row>
    <row r="472" spans="1:25" ht="12.75">
      <c r="A472" s="61"/>
      <c r="B472" s="37"/>
      <c r="C472" s="37"/>
      <c r="D472" s="37"/>
      <c r="E472" s="39"/>
      <c r="F472" s="39"/>
      <c r="G472" s="40"/>
      <c r="H472" s="39"/>
      <c r="I472" s="40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</row>
    <row r="473" spans="1:25" ht="12.75">
      <c r="A473" s="61"/>
      <c r="B473" s="37"/>
      <c r="C473" s="37"/>
      <c r="D473" s="37"/>
      <c r="E473" s="39"/>
      <c r="F473" s="39"/>
      <c r="G473" s="40"/>
      <c r="H473" s="39"/>
      <c r="I473" s="40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</row>
    <row r="474" spans="1:25" ht="12.75">
      <c r="A474" s="61"/>
      <c r="B474" s="37"/>
      <c r="C474" s="37"/>
      <c r="D474" s="37"/>
      <c r="E474" s="39"/>
      <c r="F474" s="39"/>
      <c r="G474" s="40"/>
      <c r="H474" s="39"/>
      <c r="I474" s="40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</row>
    <row r="475" spans="1:25" ht="12.75">
      <c r="A475" s="61"/>
      <c r="B475" s="37"/>
      <c r="C475" s="37"/>
      <c r="D475" s="37"/>
      <c r="E475" s="39"/>
      <c r="F475" s="39"/>
      <c r="G475" s="40"/>
      <c r="H475" s="39"/>
      <c r="I475" s="40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</row>
    <row r="476" spans="1:25" ht="12.75">
      <c r="A476" s="61"/>
      <c r="B476" s="37"/>
      <c r="C476" s="37"/>
      <c r="D476" s="37"/>
      <c r="E476" s="39"/>
      <c r="F476" s="39"/>
      <c r="G476" s="40"/>
      <c r="H476" s="39"/>
      <c r="I476" s="40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</row>
    <row r="477" spans="1:25" ht="12.75">
      <c r="A477" s="61"/>
      <c r="B477" s="37"/>
      <c r="C477" s="37"/>
      <c r="D477" s="37"/>
      <c r="E477" s="39"/>
      <c r="F477" s="39"/>
      <c r="G477" s="40"/>
      <c r="H477" s="39"/>
      <c r="I477" s="40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</row>
    <row r="478" spans="1:25" ht="12.75">
      <c r="A478" s="61"/>
      <c r="B478" s="37"/>
      <c r="C478" s="37"/>
      <c r="D478" s="37"/>
      <c r="E478" s="39"/>
      <c r="F478" s="39"/>
      <c r="G478" s="40"/>
      <c r="H478" s="39"/>
      <c r="I478" s="40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</row>
    <row r="479" spans="1:25" ht="12.75">
      <c r="A479" s="61"/>
      <c r="B479" s="37"/>
      <c r="C479" s="37"/>
      <c r="D479" s="37"/>
      <c r="E479" s="39"/>
      <c r="F479" s="39"/>
      <c r="G479" s="40"/>
      <c r="H479" s="39"/>
      <c r="I479" s="40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</row>
    <row r="480" spans="1:25" ht="12.75">
      <c r="A480" s="61"/>
      <c r="B480" s="37"/>
      <c r="C480" s="37"/>
      <c r="D480" s="37"/>
      <c r="E480" s="39"/>
      <c r="F480" s="39"/>
      <c r="G480" s="40"/>
      <c r="H480" s="39"/>
      <c r="I480" s="40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</row>
    <row r="481" spans="1:25" ht="12.75">
      <c r="A481" s="61"/>
      <c r="B481" s="37"/>
      <c r="C481" s="37"/>
      <c r="D481" s="37"/>
      <c r="E481" s="39"/>
      <c r="F481" s="39"/>
      <c r="G481" s="40"/>
      <c r="H481" s="39"/>
      <c r="I481" s="40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</row>
    <row r="482" spans="1:25" ht="12.75">
      <c r="A482" s="61"/>
      <c r="B482" s="37"/>
      <c r="C482" s="37"/>
      <c r="D482" s="37"/>
      <c r="E482" s="39"/>
      <c r="F482" s="39"/>
      <c r="G482" s="40"/>
      <c r="H482" s="39"/>
      <c r="I482" s="40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</row>
    <row r="483" spans="1:25" ht="12.75">
      <c r="A483" s="61"/>
      <c r="B483" s="37"/>
      <c r="C483" s="37"/>
      <c r="D483" s="37"/>
      <c r="E483" s="39"/>
      <c r="F483" s="39"/>
      <c r="G483" s="40"/>
      <c r="H483" s="39"/>
      <c r="I483" s="40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</row>
    <row r="484" spans="1:25" ht="12.75">
      <c r="A484" s="61"/>
      <c r="B484" s="37"/>
      <c r="C484" s="37"/>
      <c r="D484" s="37"/>
      <c r="E484" s="39"/>
      <c r="F484" s="39"/>
      <c r="G484" s="40"/>
      <c r="H484" s="39"/>
      <c r="I484" s="40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</row>
    <row r="485" spans="1:25" ht="12.75">
      <c r="A485" s="61"/>
      <c r="B485" s="37"/>
      <c r="C485" s="37"/>
      <c r="D485" s="37"/>
      <c r="E485" s="39"/>
      <c r="F485" s="39"/>
      <c r="G485" s="40"/>
      <c r="H485" s="39"/>
      <c r="I485" s="40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</row>
    <row r="486" spans="1:25" ht="12.75">
      <c r="A486" s="61"/>
      <c r="B486" s="37"/>
      <c r="C486" s="37"/>
      <c r="D486" s="37"/>
      <c r="E486" s="39"/>
      <c r="F486" s="39"/>
      <c r="G486" s="40"/>
      <c r="H486" s="39"/>
      <c r="I486" s="40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</row>
    <row r="487" spans="1:25" ht="12.75">
      <c r="A487" s="61"/>
      <c r="B487" s="37"/>
      <c r="C487" s="37"/>
      <c r="D487" s="37"/>
      <c r="E487" s="39"/>
      <c r="F487" s="39"/>
      <c r="G487" s="40"/>
      <c r="H487" s="39"/>
      <c r="I487" s="40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</row>
    <row r="488" spans="1:25" ht="12.75">
      <c r="A488" s="61"/>
      <c r="B488" s="37"/>
      <c r="C488" s="37"/>
      <c r="D488" s="37"/>
      <c r="E488" s="39"/>
      <c r="F488" s="39"/>
      <c r="G488" s="40"/>
      <c r="H488" s="39"/>
      <c r="I488" s="40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</row>
    <row r="489" spans="1:25" ht="12.75">
      <c r="A489" s="61"/>
      <c r="B489" s="37"/>
      <c r="C489" s="37"/>
      <c r="D489" s="37"/>
      <c r="E489" s="39"/>
      <c r="F489" s="39"/>
      <c r="G489" s="40"/>
      <c r="H489" s="39"/>
      <c r="I489" s="40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</row>
    <row r="490" spans="1:25" ht="12.75">
      <c r="A490" s="61"/>
      <c r="B490" s="37"/>
      <c r="C490" s="37"/>
      <c r="D490" s="37"/>
      <c r="E490" s="39"/>
      <c r="F490" s="39"/>
      <c r="G490" s="40"/>
      <c r="H490" s="39"/>
      <c r="I490" s="40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</row>
    <row r="491" spans="1:25" ht="12.75">
      <c r="A491" s="61"/>
      <c r="B491" s="37"/>
      <c r="C491" s="37"/>
      <c r="D491" s="37"/>
      <c r="E491" s="39"/>
      <c r="F491" s="39"/>
      <c r="G491" s="40"/>
      <c r="H491" s="39"/>
      <c r="I491" s="40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</row>
    <row r="492" spans="1:25" ht="12.75">
      <c r="A492" s="61"/>
      <c r="B492" s="37"/>
      <c r="C492" s="37"/>
      <c r="D492" s="37"/>
      <c r="E492" s="39"/>
      <c r="F492" s="39"/>
      <c r="G492" s="40"/>
      <c r="H492" s="39"/>
      <c r="I492" s="40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</row>
    <row r="493" spans="1:25" ht="12.75">
      <c r="A493" s="61"/>
      <c r="B493" s="37"/>
      <c r="C493" s="37"/>
      <c r="D493" s="37"/>
      <c r="E493" s="39"/>
      <c r="F493" s="39"/>
      <c r="G493" s="40"/>
      <c r="H493" s="39"/>
      <c r="I493" s="40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</row>
    <row r="494" spans="1:25" ht="12.75">
      <c r="A494" s="61"/>
      <c r="B494" s="37"/>
      <c r="C494" s="37"/>
      <c r="D494" s="37"/>
      <c r="E494" s="39"/>
      <c r="F494" s="39"/>
      <c r="G494" s="40"/>
      <c r="H494" s="39"/>
      <c r="I494" s="40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</row>
    <row r="495" spans="1:25" ht="12.75">
      <c r="A495" s="61"/>
      <c r="B495" s="37"/>
      <c r="C495" s="37"/>
      <c r="D495" s="37"/>
      <c r="E495" s="39"/>
      <c r="F495" s="39"/>
      <c r="G495" s="40"/>
      <c r="H495" s="39"/>
      <c r="I495" s="40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</row>
    <row r="496" spans="1:25" ht="12.75">
      <c r="A496" s="61"/>
      <c r="B496" s="37"/>
      <c r="C496" s="37"/>
      <c r="D496" s="37"/>
      <c r="E496" s="39"/>
      <c r="F496" s="39"/>
      <c r="G496" s="40"/>
      <c r="H496" s="39"/>
      <c r="I496" s="40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</row>
    <row r="497" spans="1:25" ht="12.75">
      <c r="A497" s="61"/>
      <c r="B497" s="37"/>
      <c r="C497" s="37"/>
      <c r="D497" s="37"/>
      <c r="E497" s="39"/>
      <c r="F497" s="39"/>
      <c r="G497" s="40"/>
      <c r="H497" s="39"/>
      <c r="I497" s="40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</row>
    <row r="498" spans="1:25" ht="12.75">
      <c r="A498" s="61"/>
      <c r="B498" s="37"/>
      <c r="C498" s="37"/>
      <c r="D498" s="37"/>
      <c r="E498" s="39"/>
      <c r="F498" s="39"/>
      <c r="G498" s="40"/>
      <c r="H498" s="39"/>
      <c r="I498" s="40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</row>
    <row r="499" spans="1:25" ht="12.75">
      <c r="A499" s="61"/>
      <c r="B499" s="37"/>
      <c r="C499" s="37"/>
      <c r="D499" s="37"/>
      <c r="E499" s="39"/>
      <c r="F499" s="39"/>
      <c r="G499" s="40"/>
      <c r="H499" s="39"/>
      <c r="I499" s="40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</row>
    <row r="500" spans="1:25" ht="12.75">
      <c r="A500" s="61"/>
      <c r="B500" s="37"/>
      <c r="C500" s="37"/>
      <c r="D500" s="37"/>
      <c r="E500" s="39"/>
      <c r="F500" s="39"/>
      <c r="G500" s="40"/>
      <c r="H500" s="39"/>
      <c r="I500" s="40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</row>
    <row r="501" spans="1:25" ht="12.75">
      <c r="A501" s="61"/>
      <c r="B501" s="37"/>
      <c r="C501" s="37"/>
      <c r="D501" s="37"/>
      <c r="E501" s="39"/>
      <c r="F501" s="39"/>
      <c r="G501" s="40"/>
      <c r="H501" s="39"/>
      <c r="I501" s="40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</row>
    <row r="502" spans="1:25" ht="12.75">
      <c r="A502" s="61"/>
      <c r="B502" s="37"/>
      <c r="C502" s="37"/>
      <c r="D502" s="37"/>
      <c r="E502" s="39"/>
      <c r="F502" s="39"/>
      <c r="G502" s="40"/>
      <c r="H502" s="39"/>
      <c r="I502" s="40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</row>
    <row r="503" spans="1:25" ht="12.75">
      <c r="A503" s="61"/>
      <c r="B503" s="37"/>
      <c r="C503" s="37"/>
      <c r="D503" s="37"/>
      <c r="E503" s="39"/>
      <c r="F503" s="39"/>
      <c r="G503" s="40"/>
      <c r="H503" s="39"/>
      <c r="I503" s="40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</row>
    <row r="504" spans="1:25" ht="12.75">
      <c r="A504" s="61"/>
      <c r="B504" s="37"/>
      <c r="C504" s="37"/>
      <c r="D504" s="37"/>
      <c r="E504" s="39"/>
      <c r="F504" s="39"/>
      <c r="G504" s="40"/>
      <c r="H504" s="39"/>
      <c r="I504" s="40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</row>
    <row r="505" spans="1:25" ht="12.75">
      <c r="A505" s="61"/>
      <c r="B505" s="37"/>
      <c r="C505" s="37"/>
      <c r="D505" s="37"/>
      <c r="E505" s="39"/>
      <c r="F505" s="39"/>
      <c r="G505" s="40"/>
      <c r="H505" s="39"/>
      <c r="I505" s="40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</row>
    <row r="506" ht="12.75">
      <c r="D506" s="37"/>
    </row>
  </sheetData>
  <mergeCells count="67">
    <mergeCell ref="B405:I405"/>
    <mergeCell ref="B407:D409"/>
    <mergeCell ref="F407:F409"/>
    <mergeCell ref="G407:G409"/>
    <mergeCell ref="H407:H408"/>
    <mergeCell ref="I407:I409"/>
    <mergeCell ref="B374:I374"/>
    <mergeCell ref="B378:D380"/>
    <mergeCell ref="F378:F380"/>
    <mergeCell ref="G378:G380"/>
    <mergeCell ref="H378:H379"/>
    <mergeCell ref="I378:I380"/>
    <mergeCell ref="B324:I324"/>
    <mergeCell ref="B328:D330"/>
    <mergeCell ref="F328:F330"/>
    <mergeCell ref="G328:G330"/>
    <mergeCell ref="H328:H329"/>
    <mergeCell ref="I328:I330"/>
    <mergeCell ref="B281:I281"/>
    <mergeCell ref="B285:D287"/>
    <mergeCell ref="F285:F287"/>
    <mergeCell ref="G285:G287"/>
    <mergeCell ref="H285:H286"/>
    <mergeCell ref="I285:I287"/>
    <mergeCell ref="B239:I239"/>
    <mergeCell ref="B243:D245"/>
    <mergeCell ref="F243:F245"/>
    <mergeCell ref="G243:G245"/>
    <mergeCell ref="H243:H244"/>
    <mergeCell ref="I243:I245"/>
    <mergeCell ref="B197:I197"/>
    <mergeCell ref="B201:D203"/>
    <mergeCell ref="F201:F203"/>
    <mergeCell ref="G201:G203"/>
    <mergeCell ref="H201:H202"/>
    <mergeCell ref="I201:I203"/>
    <mergeCell ref="B165:I165"/>
    <mergeCell ref="B169:D171"/>
    <mergeCell ref="F169:F171"/>
    <mergeCell ref="G169:G171"/>
    <mergeCell ref="H169:H170"/>
    <mergeCell ref="I169:I171"/>
    <mergeCell ref="B123:I123"/>
    <mergeCell ref="B127:D129"/>
    <mergeCell ref="F127:F129"/>
    <mergeCell ref="G127:G129"/>
    <mergeCell ref="H127:H128"/>
    <mergeCell ref="I127:I129"/>
    <mergeCell ref="B80:I80"/>
    <mergeCell ref="B84:D86"/>
    <mergeCell ref="F84:F86"/>
    <mergeCell ref="G84:G86"/>
    <mergeCell ref="H84:H85"/>
    <mergeCell ref="I84:I86"/>
    <mergeCell ref="B47:I47"/>
    <mergeCell ref="B51:D53"/>
    <mergeCell ref="F51:F53"/>
    <mergeCell ref="G51:G53"/>
    <mergeCell ref="H51:H52"/>
    <mergeCell ref="I51:I53"/>
    <mergeCell ref="B4:I4"/>
    <mergeCell ref="B6:D6"/>
    <mergeCell ref="B8:D10"/>
    <mergeCell ref="F8:F10"/>
    <mergeCell ref="G8:G10"/>
    <mergeCell ref="I8:I10"/>
    <mergeCell ref="H8:H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402"/>
  <sheetViews>
    <sheetView workbookViewId="0" topLeftCell="A1">
      <selection activeCell="K10" sqref="K10"/>
    </sheetView>
  </sheetViews>
  <sheetFormatPr defaultColWidth="9.140625" defaultRowHeight="12.75"/>
  <cols>
    <col min="1" max="2" width="9.140625" style="94" customWidth="1"/>
    <col min="3" max="3" width="8.421875" style="94" customWidth="1"/>
    <col min="4" max="4" width="12.57421875" style="95" customWidth="1"/>
    <col min="5" max="5" width="10.140625" style="95" customWidth="1"/>
    <col min="6" max="6" width="10.421875" style="95" customWidth="1"/>
    <col min="7" max="7" width="10.8515625" style="96" customWidth="1"/>
    <col min="8" max="8" width="10.28125" style="96" customWidth="1"/>
    <col min="9" max="16384" width="9.140625" style="94" customWidth="1"/>
  </cols>
  <sheetData>
    <row r="1" spans="1:8" s="67" customFormat="1" ht="12">
      <c r="A1" s="117" t="s">
        <v>47</v>
      </c>
      <c r="D1" s="68"/>
      <c r="E1" s="68"/>
      <c r="F1" s="68"/>
      <c r="G1" s="69"/>
      <c r="H1" s="69"/>
    </row>
    <row r="2" spans="1:8" s="67" customFormat="1" ht="12">
      <c r="A2" s="66" t="s">
        <v>10</v>
      </c>
      <c r="D2" s="68"/>
      <c r="E2" s="68"/>
      <c r="F2" s="68"/>
      <c r="G2" s="69"/>
      <c r="H2" s="69"/>
    </row>
    <row r="3" spans="1:8" s="67" customFormat="1" ht="12">
      <c r="A3" s="66"/>
      <c r="D3" s="68"/>
      <c r="E3" s="68"/>
      <c r="F3" s="68"/>
      <c r="G3" s="69"/>
      <c r="H3" s="69"/>
    </row>
    <row r="4" spans="1:8" s="67" customFormat="1" ht="12">
      <c r="A4" s="201" t="s">
        <v>11</v>
      </c>
      <c r="B4" s="201"/>
      <c r="C4" s="201"/>
      <c r="D4" s="201"/>
      <c r="E4" s="201"/>
      <c r="F4" s="201"/>
      <c r="G4" s="201"/>
      <c r="H4" s="201"/>
    </row>
    <row r="5" spans="2:8" s="67" customFormat="1" ht="12">
      <c r="B5" s="70"/>
      <c r="C5" s="202" t="s">
        <v>81</v>
      </c>
      <c r="D5" s="202"/>
      <c r="E5" s="202"/>
      <c r="F5" s="202"/>
      <c r="G5" s="202"/>
      <c r="H5" s="70"/>
    </row>
    <row r="6" spans="1:8" s="67" customFormat="1" ht="12">
      <c r="A6" s="203"/>
      <c r="B6" s="203"/>
      <c r="C6" s="203"/>
      <c r="D6" s="68"/>
      <c r="E6" s="71"/>
      <c r="F6" s="68"/>
      <c r="G6" s="69"/>
      <c r="H6" s="69"/>
    </row>
    <row r="7" spans="4:8" s="67" customFormat="1" ht="12">
      <c r="D7" s="68"/>
      <c r="E7" s="71"/>
      <c r="F7" s="68"/>
      <c r="G7" s="69"/>
      <c r="H7" s="69"/>
    </row>
    <row r="8" spans="1:8" s="72" customFormat="1" ht="23.25" customHeight="1">
      <c r="A8" s="204"/>
      <c r="B8" s="205"/>
      <c r="C8" s="206"/>
      <c r="D8" s="217" t="s">
        <v>82</v>
      </c>
      <c r="E8" s="166" t="s">
        <v>83</v>
      </c>
      <c r="F8" s="174" t="s">
        <v>73</v>
      </c>
      <c r="G8" s="174" t="s">
        <v>74</v>
      </c>
      <c r="H8" s="174" t="s">
        <v>75</v>
      </c>
    </row>
    <row r="9" spans="1:8" s="72" customFormat="1" ht="12" customHeight="1">
      <c r="A9" s="207"/>
      <c r="B9" s="208"/>
      <c r="C9" s="209"/>
      <c r="D9" s="215"/>
      <c r="E9" s="215"/>
      <c r="F9" s="213"/>
      <c r="G9" s="213"/>
      <c r="H9" s="175"/>
    </row>
    <row r="10" spans="1:8" s="72" customFormat="1" ht="30" customHeight="1">
      <c r="A10" s="210"/>
      <c r="B10" s="211"/>
      <c r="C10" s="212"/>
      <c r="D10" s="216"/>
      <c r="E10" s="216"/>
      <c r="F10" s="214"/>
      <c r="G10" s="214"/>
      <c r="H10" s="176"/>
    </row>
    <row r="11" spans="1:12" s="67" customFormat="1" ht="12">
      <c r="A11" s="66" t="s">
        <v>76</v>
      </c>
      <c r="C11" s="74"/>
      <c r="D11" s="68"/>
      <c r="E11" s="71"/>
      <c r="F11" s="68"/>
      <c r="G11" s="69"/>
      <c r="H11" s="69"/>
      <c r="K11" s="75"/>
      <c r="L11" s="75"/>
    </row>
    <row r="12" spans="1:12" s="67" customFormat="1" ht="12">
      <c r="A12" s="73"/>
      <c r="C12" s="74"/>
      <c r="D12" s="68"/>
      <c r="E12" s="71"/>
      <c r="F12" s="68"/>
      <c r="G12" s="69"/>
      <c r="H12" s="69"/>
      <c r="K12" s="75"/>
      <c r="L12" s="75"/>
    </row>
    <row r="13" spans="1:12" s="67" customFormat="1" ht="12.75">
      <c r="A13" s="76" t="s">
        <v>3</v>
      </c>
      <c r="B13" s="76"/>
      <c r="C13" s="76"/>
      <c r="D13" s="76"/>
      <c r="E13" s="68"/>
      <c r="F13" s="68"/>
      <c r="G13" s="69"/>
      <c r="H13" s="69"/>
      <c r="I13" s="75"/>
      <c r="K13" s="77"/>
      <c r="L13" s="75"/>
    </row>
    <row r="14" spans="4:8" s="75" customFormat="1" ht="12">
      <c r="D14" s="71"/>
      <c r="E14" s="71"/>
      <c r="F14" s="71"/>
      <c r="G14" s="78"/>
      <c r="H14" s="78"/>
    </row>
    <row r="15" spans="1:9" s="75" customFormat="1" ht="12">
      <c r="A15" s="75" t="s">
        <v>63</v>
      </c>
      <c r="D15" s="79">
        <f>Kantoni!E15</f>
        <v>2485</v>
      </c>
      <c r="E15" s="79">
        <f>Kantoni!H15</f>
        <v>5008</v>
      </c>
      <c r="F15" s="80">
        <f>Kantoni!F15*100</f>
        <v>98.49385652001585</v>
      </c>
      <c r="G15" s="81">
        <f>Kantoni!G15*100</f>
        <v>80.91826766525561</v>
      </c>
      <c r="H15" s="81">
        <f>Kantoni!I15*100</f>
        <v>85.98901098901099</v>
      </c>
      <c r="I15" s="82"/>
    </row>
    <row r="16" spans="1:9" s="75" customFormat="1" ht="12">
      <c r="A16" s="83"/>
      <c r="D16" s="79"/>
      <c r="E16" s="79"/>
      <c r="F16" s="80"/>
      <c r="G16" s="81"/>
      <c r="H16" s="81"/>
      <c r="I16" s="82"/>
    </row>
    <row r="17" spans="1:9" s="75" customFormat="1" ht="12">
      <c r="A17" s="75" t="s">
        <v>64</v>
      </c>
      <c r="D17" s="79">
        <f>Kantoni!E17</f>
        <v>48</v>
      </c>
      <c r="E17" s="79">
        <f>Kantoni!H17</f>
        <v>94</v>
      </c>
      <c r="F17" s="80">
        <f>Kantoni!F17*100</f>
        <v>104.34782608695652</v>
      </c>
      <c r="G17" s="81">
        <f>Kantoni!G17*100</f>
        <v>85.71428571428571</v>
      </c>
      <c r="H17" s="81">
        <f>Kantoni!I17*100</f>
        <v>91.2621359223301</v>
      </c>
      <c r="I17" s="82"/>
    </row>
    <row r="18" spans="1:9" s="75" customFormat="1" ht="12">
      <c r="A18" s="83"/>
      <c r="D18" s="79"/>
      <c r="E18" s="79"/>
      <c r="F18" s="80"/>
      <c r="G18" s="81"/>
      <c r="H18" s="81"/>
      <c r="I18" s="82"/>
    </row>
    <row r="19" spans="1:9" s="75" customFormat="1" ht="12">
      <c r="A19" s="75" t="s">
        <v>65</v>
      </c>
      <c r="D19" s="79">
        <f>Kantoni!E19</f>
        <v>16329</v>
      </c>
      <c r="E19" s="79">
        <f>Kantoni!H19</f>
        <v>32449</v>
      </c>
      <c r="F19" s="80">
        <f>Kantoni!F19*100</f>
        <v>101.29652605459056</v>
      </c>
      <c r="G19" s="81">
        <f>Kantoni!G19*100</f>
        <v>79.32475103230507</v>
      </c>
      <c r="H19" s="81">
        <f>Kantoni!I19*100</f>
        <v>89.03797607287893</v>
      </c>
      <c r="I19" s="82"/>
    </row>
    <row r="20" spans="1:9" s="75" customFormat="1" ht="12">
      <c r="A20" s="83"/>
      <c r="D20" s="79"/>
      <c r="E20" s="79"/>
      <c r="F20" s="79"/>
      <c r="G20" s="81"/>
      <c r="H20" s="84"/>
      <c r="I20" s="85"/>
    </row>
    <row r="21" spans="1:9" s="75" customFormat="1" ht="12">
      <c r="A21" s="83"/>
      <c r="I21" s="85"/>
    </row>
    <row r="22" spans="1:8" s="75" customFormat="1" ht="12">
      <c r="A22" s="76" t="s">
        <v>5</v>
      </c>
      <c r="B22" s="76"/>
      <c r="C22" s="76"/>
      <c r="D22" s="76"/>
      <c r="E22" s="86"/>
      <c r="F22" s="86"/>
      <c r="G22" s="78"/>
      <c r="H22" s="78"/>
    </row>
    <row r="23" spans="4:8" s="75" customFormat="1" ht="12">
      <c r="D23" s="86"/>
      <c r="E23" s="86"/>
      <c r="F23" s="86"/>
      <c r="G23" s="78"/>
      <c r="H23" s="78"/>
    </row>
    <row r="24" spans="1:9" s="75" customFormat="1" ht="12">
      <c r="A24" s="75" t="s">
        <v>63</v>
      </c>
      <c r="D24" s="79">
        <f>Kantoni!E24</f>
        <v>88</v>
      </c>
      <c r="E24" s="79">
        <f>Kantoni!H24</f>
        <v>470</v>
      </c>
      <c r="F24" s="80">
        <f>Kantoni!F24*100</f>
        <v>23.036649214659686</v>
      </c>
      <c r="G24" s="81">
        <f>Kantoni!G24*100</f>
        <v>14.26256077795786</v>
      </c>
      <c r="H24" s="81">
        <f>Kantoni!I24*100</f>
        <v>41.85218165627783</v>
      </c>
      <c r="I24" s="85"/>
    </row>
    <row r="25" spans="1:9" s="75" customFormat="1" ht="12">
      <c r="A25" s="83"/>
      <c r="D25" s="79"/>
      <c r="E25" s="79"/>
      <c r="F25" s="80"/>
      <c r="G25" s="81"/>
      <c r="H25" s="81"/>
      <c r="I25" s="87"/>
    </row>
    <row r="26" spans="1:9" s="75" customFormat="1" ht="12">
      <c r="A26" s="75" t="s">
        <v>66</v>
      </c>
      <c r="D26" s="79">
        <f>Kantoni!E26</f>
        <v>11.909999999999998</v>
      </c>
      <c r="E26" s="79">
        <f>Kantoni!H26</f>
        <v>93.75500000000001</v>
      </c>
      <c r="F26" s="80">
        <f>Kantoni!F26*100</f>
        <v>14.551896878245463</v>
      </c>
      <c r="G26" s="81">
        <f>Kantoni!G26*100</f>
        <v>7.930958707073935</v>
      </c>
      <c r="H26" s="81">
        <f>Kantoni!I26*100</f>
        <v>33.6526726873322</v>
      </c>
      <c r="I26" s="85"/>
    </row>
    <row r="27" spans="1:9" s="75" customFormat="1" ht="12">
      <c r="A27" s="83"/>
      <c r="D27" s="79"/>
      <c r="E27" s="79"/>
      <c r="F27" s="80"/>
      <c r="G27" s="81"/>
      <c r="H27" s="81"/>
      <c r="I27" s="87"/>
    </row>
    <row r="28" spans="1:9" s="75" customFormat="1" ht="12">
      <c r="A28" s="75" t="s">
        <v>67</v>
      </c>
      <c r="D28" s="79">
        <f>Kantoni!E28</f>
        <v>922</v>
      </c>
      <c r="E28" s="79">
        <f>Kantoni!H28</f>
        <v>5918</v>
      </c>
      <c r="F28" s="80">
        <f>Kantoni!F28*100</f>
        <v>18.45476381104884</v>
      </c>
      <c r="G28" s="81">
        <f>Kantoni!G28*100</f>
        <v>13.823088455772115</v>
      </c>
      <c r="H28" s="81">
        <f>Kantoni!I28*100</f>
        <v>50.344534240748615</v>
      </c>
      <c r="I28" s="85"/>
    </row>
    <row r="29" spans="1:9" s="75" customFormat="1" ht="12">
      <c r="A29" s="83"/>
      <c r="D29" s="79"/>
      <c r="E29" s="79"/>
      <c r="F29" s="79"/>
      <c r="G29" s="88"/>
      <c r="H29" s="88"/>
      <c r="I29" s="87"/>
    </row>
    <row r="30" spans="1:9" s="75" customFormat="1" ht="12">
      <c r="A30" s="83"/>
      <c r="I30" s="87"/>
    </row>
    <row r="31" spans="1:8" s="75" customFormat="1" ht="12">
      <c r="A31" s="76" t="s">
        <v>7</v>
      </c>
      <c r="B31" s="76"/>
      <c r="C31" s="76"/>
      <c r="D31" s="76"/>
      <c r="E31" s="86"/>
      <c r="F31" s="86"/>
      <c r="G31" s="78"/>
      <c r="H31" s="78"/>
    </row>
    <row r="32" spans="4:8" s="75" customFormat="1" ht="12">
      <c r="D32" s="86"/>
      <c r="E32" s="86"/>
      <c r="F32" s="86"/>
      <c r="G32" s="78"/>
      <c r="H32" s="78"/>
    </row>
    <row r="33" spans="1:9" s="75" customFormat="1" ht="12">
      <c r="A33" s="89" t="s">
        <v>68</v>
      </c>
      <c r="D33" s="79">
        <f>Kantoni!E33</f>
        <v>12</v>
      </c>
      <c r="E33" s="79">
        <f>Kantoni!H33</f>
        <v>74</v>
      </c>
      <c r="F33" s="80">
        <f>Kantoni!F33*100</f>
        <v>19.35483870967742</v>
      </c>
      <c r="G33" s="81">
        <f>Kantoni!G33*100</f>
        <v>13.953488372093023</v>
      </c>
      <c r="H33" s="81">
        <f>Kantoni!I33*100</f>
        <v>47.43589743589743</v>
      </c>
      <c r="I33" s="85"/>
    </row>
    <row r="34" spans="1:9" s="75" customFormat="1" ht="12">
      <c r="A34" s="89"/>
      <c r="D34" s="79"/>
      <c r="E34" s="79"/>
      <c r="F34" s="80"/>
      <c r="G34" s="81"/>
      <c r="H34" s="81"/>
      <c r="I34" s="87"/>
    </row>
    <row r="35" spans="1:9" s="75" customFormat="1" ht="12">
      <c r="A35" s="89" t="s">
        <v>1</v>
      </c>
      <c r="D35" s="79">
        <f>Kantoni!E36</f>
        <v>12</v>
      </c>
      <c r="E35" s="79">
        <f>Kantoni!H36</f>
        <v>74</v>
      </c>
      <c r="F35" s="80">
        <f>Kantoni!F36*100</f>
        <v>19.35483870967742</v>
      </c>
      <c r="G35" s="81">
        <f>Kantoni!G36*100</f>
        <v>13.953488372093023</v>
      </c>
      <c r="H35" s="81">
        <f>Kantoni!I36*100</f>
        <v>47.43589743589743</v>
      </c>
      <c r="I35" s="85"/>
    </row>
    <row r="36" spans="1:9" s="75" customFormat="1" ht="12">
      <c r="A36" s="90"/>
      <c r="D36" s="79"/>
      <c r="E36" s="79"/>
      <c r="F36" s="80"/>
      <c r="G36" s="81"/>
      <c r="H36" s="81"/>
      <c r="I36" s="87"/>
    </row>
    <row r="37" spans="1:9" s="75" customFormat="1" ht="12">
      <c r="A37" s="89" t="s">
        <v>66</v>
      </c>
      <c r="D37" s="79">
        <f>Kantoni!E38</f>
        <v>3.1</v>
      </c>
      <c r="E37" s="79">
        <f>Kantoni!H38</f>
        <v>16.1</v>
      </c>
      <c r="F37" s="80">
        <f>Kantoni!F38*100</f>
        <v>23.846153846153847</v>
      </c>
      <c r="G37" s="81">
        <f>Kantoni!G38*100</f>
        <v>18.23529411764706</v>
      </c>
      <c r="H37" s="81">
        <f>Kantoni!I38*100</f>
        <v>48.78787878787879</v>
      </c>
      <c r="I37" s="85"/>
    </row>
    <row r="38" spans="1:9" s="75" customFormat="1" ht="12">
      <c r="A38" s="89"/>
      <c r="D38" s="79"/>
      <c r="E38" s="79"/>
      <c r="F38" s="80"/>
      <c r="G38" s="81"/>
      <c r="H38" s="81"/>
      <c r="I38" s="85"/>
    </row>
    <row r="39" spans="1:9" s="75" customFormat="1" ht="12">
      <c r="A39" s="89" t="s">
        <v>1</v>
      </c>
      <c r="D39" s="79">
        <f>Kantoni!E40</f>
        <v>3.1</v>
      </c>
      <c r="E39" s="79">
        <f>Kantoni!H40</f>
        <v>16.1</v>
      </c>
      <c r="F39" s="80">
        <f>Kantoni!F40*100</f>
        <v>23.846153846153847</v>
      </c>
      <c r="G39" s="81">
        <f>Kantoni!G40*100</f>
        <v>18.23529411764706</v>
      </c>
      <c r="H39" s="81">
        <f>Kantoni!I40*100</f>
        <v>48.78787878787879</v>
      </c>
      <c r="I39" s="85"/>
    </row>
    <row r="40" spans="1:8" s="75" customFormat="1" ht="12">
      <c r="A40" s="90"/>
      <c r="D40" s="71"/>
      <c r="E40" s="71"/>
      <c r="F40" s="71"/>
      <c r="G40" s="78"/>
      <c r="H40" s="78"/>
    </row>
    <row r="41" spans="1:8" ht="13.5" thickBot="1">
      <c r="A41" s="91"/>
      <c r="B41" s="91"/>
      <c r="C41" s="91"/>
      <c r="D41" s="92"/>
      <c r="E41" s="92"/>
      <c r="F41" s="92"/>
      <c r="G41" s="93"/>
      <c r="H41" s="93"/>
    </row>
    <row r="43" spans="1:8" s="67" customFormat="1" ht="12">
      <c r="A43" s="117" t="s">
        <v>47</v>
      </c>
      <c r="D43" s="68"/>
      <c r="E43" s="97"/>
      <c r="F43" s="68"/>
      <c r="G43" s="69"/>
      <c r="H43" s="98"/>
    </row>
    <row r="44" spans="1:8" s="67" customFormat="1" ht="12">
      <c r="A44" s="66" t="s">
        <v>19</v>
      </c>
      <c r="D44" s="68"/>
      <c r="E44" s="99"/>
      <c r="F44" s="68"/>
      <c r="G44" s="69"/>
      <c r="H44" s="100"/>
    </row>
    <row r="45" spans="1:8" s="67" customFormat="1" ht="12">
      <c r="A45" s="66"/>
      <c r="D45" s="68"/>
      <c r="E45" s="99"/>
      <c r="F45" s="68"/>
      <c r="G45" s="69"/>
      <c r="H45" s="100"/>
    </row>
    <row r="46" spans="1:8" s="67" customFormat="1" ht="12">
      <c r="A46" s="202" t="s">
        <v>11</v>
      </c>
      <c r="B46" s="202"/>
      <c r="C46" s="202"/>
      <c r="D46" s="202"/>
      <c r="E46" s="202"/>
      <c r="F46" s="202"/>
      <c r="G46" s="202"/>
      <c r="H46" s="202"/>
    </row>
    <row r="47" spans="1:9" s="67" customFormat="1" ht="12">
      <c r="A47" s="202" t="s">
        <v>46</v>
      </c>
      <c r="B47" s="202"/>
      <c r="C47" s="202"/>
      <c r="D47" s="202"/>
      <c r="E47" s="202"/>
      <c r="F47" s="202"/>
      <c r="G47" s="202"/>
      <c r="H47" s="202"/>
      <c r="I47" s="70"/>
    </row>
    <row r="48" spans="1:8" s="67" customFormat="1" ht="12">
      <c r="A48" s="66"/>
      <c r="D48" s="68"/>
      <c r="E48" s="71"/>
      <c r="F48" s="68"/>
      <c r="G48" s="69"/>
      <c r="H48" s="69"/>
    </row>
    <row r="49" spans="4:8" s="67" customFormat="1" ht="12">
      <c r="D49" s="68"/>
      <c r="E49" s="71"/>
      <c r="F49" s="68"/>
      <c r="G49" s="69"/>
      <c r="H49" s="69"/>
    </row>
    <row r="50" spans="1:8" s="72" customFormat="1" ht="18" customHeight="1">
      <c r="A50" s="204"/>
      <c r="B50" s="205"/>
      <c r="C50" s="206"/>
      <c r="D50" s="217" t="s">
        <v>69</v>
      </c>
      <c r="E50" s="166" t="s">
        <v>48</v>
      </c>
      <c r="F50" s="174" t="s">
        <v>70</v>
      </c>
      <c r="G50" s="174" t="s">
        <v>71</v>
      </c>
      <c r="H50" s="174" t="s">
        <v>72</v>
      </c>
    </row>
    <row r="51" spans="1:8" s="72" customFormat="1" ht="12" customHeight="1">
      <c r="A51" s="207"/>
      <c r="B51" s="208"/>
      <c r="C51" s="209"/>
      <c r="D51" s="215"/>
      <c r="E51" s="215"/>
      <c r="F51" s="213"/>
      <c r="G51" s="213"/>
      <c r="H51" s="175"/>
    </row>
    <row r="52" spans="1:8" s="72" customFormat="1" ht="25.5" customHeight="1">
      <c r="A52" s="210"/>
      <c r="B52" s="211"/>
      <c r="C52" s="212"/>
      <c r="D52" s="216"/>
      <c r="E52" s="216"/>
      <c r="F52" s="214"/>
      <c r="G52" s="214"/>
      <c r="H52" s="176"/>
    </row>
    <row r="53" spans="1:12" s="67" customFormat="1" ht="12">
      <c r="A53" s="73"/>
      <c r="C53" s="74"/>
      <c r="D53" s="68"/>
      <c r="E53" s="71"/>
      <c r="F53" s="68"/>
      <c r="G53" s="69"/>
      <c r="H53" s="69"/>
      <c r="K53" s="75"/>
      <c r="L53" s="75"/>
    </row>
    <row r="54" spans="1:12" s="67" customFormat="1" ht="12.75">
      <c r="A54" s="75"/>
      <c r="D54" s="68"/>
      <c r="E54" s="68"/>
      <c r="F54" s="68"/>
      <c r="G54" s="69"/>
      <c r="H54" s="69"/>
      <c r="I54" s="75"/>
      <c r="K54" s="77"/>
      <c r="L54" s="75"/>
    </row>
    <row r="55" spans="1:12" s="67" customFormat="1" ht="12.75">
      <c r="A55" s="76" t="s">
        <v>20</v>
      </c>
      <c r="D55" s="68"/>
      <c r="E55" s="68"/>
      <c r="F55" s="68"/>
      <c r="G55" s="69"/>
      <c r="H55" s="69"/>
      <c r="I55" s="75"/>
      <c r="K55" s="77"/>
      <c r="L55" s="75"/>
    </row>
    <row r="56" spans="4:8" s="75" customFormat="1" ht="12">
      <c r="D56" s="71"/>
      <c r="E56" s="71"/>
      <c r="F56" s="71"/>
      <c r="G56" s="78"/>
      <c r="H56" s="78"/>
    </row>
    <row r="57" spans="1:9" s="75" customFormat="1" ht="12">
      <c r="A57" s="75" t="s">
        <v>12</v>
      </c>
      <c r="D57" s="79">
        <f>Kantoni!E58</f>
        <v>688</v>
      </c>
      <c r="E57" s="79">
        <f>Kantoni!H58</f>
        <v>1531</v>
      </c>
      <c r="F57" s="80">
        <f>Kantoni!F58*100</f>
        <v>81.61328588374852</v>
      </c>
      <c r="G57" s="81">
        <f>Kantoni!G58*100</f>
        <v>71.66666666666667</v>
      </c>
      <c r="H57" s="81">
        <f>Kantoni!I58*100</f>
        <v>83.433242506812</v>
      </c>
      <c r="I57" s="82"/>
    </row>
    <row r="58" spans="1:9" s="75" customFormat="1" ht="12">
      <c r="A58" s="83"/>
      <c r="D58" s="101"/>
      <c r="E58" s="101"/>
      <c r="F58" s="102"/>
      <c r="G58" s="81"/>
      <c r="H58" s="81"/>
      <c r="I58" s="82"/>
    </row>
    <row r="59" spans="1:9" s="75" customFormat="1" ht="12">
      <c r="A59" s="75" t="s">
        <v>13</v>
      </c>
      <c r="D59" s="79">
        <f>Kantoni!E60</f>
        <v>4</v>
      </c>
      <c r="E59" s="79">
        <f>Kantoni!H60</f>
        <v>8</v>
      </c>
      <c r="F59" s="80">
        <f>Kantoni!F60*100</f>
        <v>100</v>
      </c>
      <c r="G59" s="81">
        <f>Kantoni!G60*100</f>
        <v>80</v>
      </c>
      <c r="H59" s="81">
        <f>Kantoni!I60*100</f>
        <v>80</v>
      </c>
      <c r="I59" s="82"/>
    </row>
    <row r="60" spans="1:9" s="75" customFormat="1" ht="12">
      <c r="A60" s="83"/>
      <c r="D60" s="101"/>
      <c r="E60" s="101"/>
      <c r="F60" s="102"/>
      <c r="G60" s="81"/>
      <c r="H60" s="81"/>
      <c r="I60" s="82"/>
    </row>
    <row r="61" spans="1:9" s="75" customFormat="1" ht="12">
      <c r="A61" s="75" t="s">
        <v>14</v>
      </c>
      <c r="D61" s="79">
        <f>Kantoni!E62</f>
        <v>1605</v>
      </c>
      <c r="E61" s="79">
        <f>Kantoni!H62</f>
        <v>3528</v>
      </c>
      <c r="F61" s="80">
        <f>Kantoni!F62*100</f>
        <v>83.46333853354135</v>
      </c>
      <c r="G61" s="81">
        <f>Kantoni!G62*100</f>
        <v>89.76510067114094</v>
      </c>
      <c r="H61" s="81">
        <f>Kantoni!I62*100</f>
        <v>95.71351058057515</v>
      </c>
      <c r="I61" s="82"/>
    </row>
    <row r="62" spans="1:9" s="75" customFormat="1" ht="12">
      <c r="A62" s="83"/>
      <c r="D62" s="101"/>
      <c r="E62" s="101"/>
      <c r="F62" s="101"/>
      <c r="G62" s="84"/>
      <c r="H62" s="84"/>
      <c r="I62" s="85"/>
    </row>
    <row r="63" spans="1:9" s="75" customFormat="1" ht="12">
      <c r="A63" s="83"/>
      <c r="I63" s="85"/>
    </row>
    <row r="64" spans="1:8" s="75" customFormat="1" ht="12">
      <c r="A64" s="76" t="s">
        <v>21</v>
      </c>
      <c r="D64" s="71"/>
      <c r="E64" s="71"/>
      <c r="F64" s="71"/>
      <c r="G64" s="78"/>
      <c r="H64" s="78"/>
    </row>
    <row r="65" spans="4:8" s="75" customFormat="1" ht="12">
      <c r="D65" s="71"/>
      <c r="E65" s="71"/>
      <c r="F65" s="71"/>
      <c r="G65" s="78"/>
      <c r="H65" s="78"/>
    </row>
    <row r="66" spans="1:9" s="75" customFormat="1" ht="12">
      <c r="A66" s="75" t="s">
        <v>12</v>
      </c>
      <c r="D66" s="79">
        <f>Kantoni!E67</f>
        <v>20</v>
      </c>
      <c r="E66" s="79">
        <f>Kantoni!H67</f>
        <v>123</v>
      </c>
      <c r="F66" s="80">
        <f>Kantoni!F67*100</f>
        <v>19.41747572815534</v>
      </c>
      <c r="G66" s="81">
        <f>Kantoni!G67*100</f>
        <v>17.391304347826086</v>
      </c>
      <c r="H66" s="81">
        <f>Kantoni!I67*100</f>
        <v>53.01724137931034</v>
      </c>
      <c r="I66" s="85"/>
    </row>
    <row r="67" spans="1:9" s="75" customFormat="1" ht="12">
      <c r="A67" s="83"/>
      <c r="D67" s="101"/>
      <c r="E67" s="101"/>
      <c r="F67" s="102"/>
      <c r="G67" s="81"/>
      <c r="H67" s="81"/>
      <c r="I67" s="87"/>
    </row>
    <row r="68" spans="1:9" s="75" customFormat="1" ht="12">
      <c r="A68" s="75" t="s">
        <v>15</v>
      </c>
      <c r="D68" s="79">
        <f>Kantoni!E69</f>
        <v>2.278</v>
      </c>
      <c r="E68" s="79">
        <f>Kantoni!H69</f>
        <v>22.988</v>
      </c>
      <c r="F68" s="80">
        <f>Kantoni!F69*100</f>
        <v>10.999517141477547</v>
      </c>
      <c r="G68" s="81">
        <f>Kantoni!G69*100</f>
        <v>9.336065573770492</v>
      </c>
      <c r="H68" s="81">
        <f>Kantoni!I69*100</f>
        <v>37.611256544502616</v>
      </c>
      <c r="I68" s="85"/>
    </row>
    <row r="69" spans="1:9" s="75" customFormat="1" ht="12">
      <c r="A69" s="83"/>
      <c r="D69" s="101"/>
      <c r="E69" s="101"/>
      <c r="F69" s="102"/>
      <c r="G69" s="81"/>
      <c r="H69" s="81"/>
      <c r="I69" s="87"/>
    </row>
    <row r="70" spans="1:9" s="75" customFormat="1" ht="12">
      <c r="A70" s="75" t="s">
        <v>16</v>
      </c>
      <c r="D70" s="79">
        <f>Kantoni!E71</f>
        <v>277</v>
      </c>
      <c r="E70" s="79">
        <f>Kantoni!H71</f>
        <v>1680</v>
      </c>
      <c r="F70" s="80">
        <f>Kantoni!F71*100</f>
        <v>19.743406985032074</v>
      </c>
      <c r="G70" s="81">
        <f>Kantoni!G71*100</f>
        <v>19.562146892655367</v>
      </c>
      <c r="H70" s="81">
        <f>Kantoni!I71*100</f>
        <v>58.88538380651946</v>
      </c>
      <c r="I70" s="85"/>
    </row>
    <row r="71" spans="1:9" s="75" customFormat="1" ht="12">
      <c r="A71" s="83"/>
      <c r="D71" s="101"/>
      <c r="E71" s="101"/>
      <c r="F71" s="101"/>
      <c r="G71" s="88"/>
      <c r="H71" s="88"/>
      <c r="I71" s="87"/>
    </row>
    <row r="72" spans="1:9" s="75" customFormat="1" ht="12">
      <c r="A72" s="83"/>
      <c r="I72" s="87"/>
    </row>
    <row r="73" spans="4:8" s="75" customFormat="1" ht="12">
      <c r="D73" s="71"/>
      <c r="E73" s="71"/>
      <c r="F73" s="71"/>
      <c r="G73" s="78"/>
      <c r="H73" s="78"/>
    </row>
    <row r="74" spans="1:9" s="75" customFormat="1" ht="12.75" thickBot="1">
      <c r="A74" s="103"/>
      <c r="B74" s="104"/>
      <c r="C74" s="104"/>
      <c r="D74" s="105"/>
      <c r="E74" s="106"/>
      <c r="F74" s="105"/>
      <c r="G74" s="107"/>
      <c r="H74" s="107"/>
      <c r="I74" s="85"/>
    </row>
    <row r="75" spans="1:9" s="75" customFormat="1" ht="12">
      <c r="A75" s="89"/>
      <c r="D75" s="101"/>
      <c r="E75" s="79"/>
      <c r="F75" s="101"/>
      <c r="G75" s="82"/>
      <c r="H75" s="82"/>
      <c r="I75" s="87"/>
    </row>
    <row r="76" spans="1:8" s="67" customFormat="1" ht="12">
      <c r="A76" s="117" t="s">
        <v>47</v>
      </c>
      <c r="D76" s="68"/>
      <c r="E76" s="97"/>
      <c r="F76" s="68"/>
      <c r="G76" s="69"/>
      <c r="H76" s="98"/>
    </row>
    <row r="77" spans="1:8" s="67" customFormat="1" ht="12">
      <c r="A77" s="66" t="s">
        <v>22</v>
      </c>
      <c r="D77" s="68"/>
      <c r="E77" s="99"/>
      <c r="F77" s="68"/>
      <c r="G77" s="69"/>
      <c r="H77" s="100"/>
    </row>
    <row r="78" spans="1:8" s="67" customFormat="1" ht="12">
      <c r="A78" s="66"/>
      <c r="D78" s="68"/>
      <c r="E78" s="99"/>
      <c r="F78" s="68"/>
      <c r="G78" s="69"/>
      <c r="H78" s="100"/>
    </row>
    <row r="79" spans="1:8" s="67" customFormat="1" ht="12">
      <c r="A79" s="202" t="s">
        <v>11</v>
      </c>
      <c r="B79" s="202"/>
      <c r="C79" s="202"/>
      <c r="D79" s="202"/>
      <c r="E79" s="202"/>
      <c r="F79" s="202"/>
      <c r="G79" s="202"/>
      <c r="H79" s="202"/>
    </row>
    <row r="80" spans="1:9" s="67" customFormat="1" ht="12">
      <c r="A80" s="202" t="s">
        <v>46</v>
      </c>
      <c r="B80" s="202"/>
      <c r="C80" s="202"/>
      <c r="D80" s="202"/>
      <c r="E80" s="202"/>
      <c r="F80" s="202"/>
      <c r="G80" s="202"/>
      <c r="H80" s="202"/>
      <c r="I80" s="70"/>
    </row>
    <row r="81" spans="1:8" s="67" customFormat="1" ht="12">
      <c r="A81" s="66"/>
      <c r="D81" s="68"/>
      <c r="E81" s="71"/>
      <c r="F81" s="68"/>
      <c r="G81" s="69"/>
      <c r="H81" s="69"/>
    </row>
    <row r="82" spans="4:8" s="67" customFormat="1" ht="12">
      <c r="D82" s="68"/>
      <c r="E82" s="71"/>
      <c r="F82" s="68"/>
      <c r="G82" s="69"/>
      <c r="H82" s="69"/>
    </row>
    <row r="83" spans="1:8" s="72" customFormat="1" ht="18" customHeight="1">
      <c r="A83" s="204"/>
      <c r="B83" s="205"/>
      <c r="C83" s="206"/>
      <c r="D83" s="217" t="s">
        <v>69</v>
      </c>
      <c r="E83" s="166" t="s">
        <v>48</v>
      </c>
      <c r="F83" s="174" t="s">
        <v>70</v>
      </c>
      <c r="G83" s="174" t="s">
        <v>71</v>
      </c>
      <c r="H83" s="174" t="s">
        <v>72</v>
      </c>
    </row>
    <row r="84" spans="1:8" s="72" customFormat="1" ht="12" customHeight="1">
      <c r="A84" s="207"/>
      <c r="B84" s="208"/>
      <c r="C84" s="209"/>
      <c r="D84" s="215"/>
      <c r="E84" s="215"/>
      <c r="F84" s="213"/>
      <c r="G84" s="213"/>
      <c r="H84" s="175"/>
    </row>
    <row r="85" spans="1:8" s="72" customFormat="1" ht="25.5" customHeight="1">
      <c r="A85" s="210"/>
      <c r="B85" s="211"/>
      <c r="C85" s="212"/>
      <c r="D85" s="216"/>
      <c r="E85" s="216"/>
      <c r="F85" s="214"/>
      <c r="G85" s="214"/>
      <c r="H85" s="176"/>
    </row>
    <row r="86" spans="1:12" s="67" customFormat="1" ht="12">
      <c r="A86" s="73"/>
      <c r="C86" s="74"/>
      <c r="D86" s="68"/>
      <c r="E86" s="71"/>
      <c r="F86" s="68"/>
      <c r="G86" s="69"/>
      <c r="H86" s="69"/>
      <c r="K86" s="75"/>
      <c r="L86" s="75"/>
    </row>
    <row r="87" spans="1:12" s="67" customFormat="1" ht="12">
      <c r="A87" s="73"/>
      <c r="C87" s="74"/>
      <c r="D87" s="68"/>
      <c r="E87" s="71"/>
      <c r="F87" s="68"/>
      <c r="G87" s="69"/>
      <c r="H87" s="69"/>
      <c r="K87" s="75"/>
      <c r="L87" s="75"/>
    </row>
    <row r="88" spans="1:12" s="67" customFormat="1" ht="12.75">
      <c r="A88" s="76" t="s">
        <v>20</v>
      </c>
      <c r="D88" s="68"/>
      <c r="E88" s="68"/>
      <c r="F88" s="68"/>
      <c r="G88" s="69"/>
      <c r="H88" s="69"/>
      <c r="I88" s="75"/>
      <c r="K88" s="77"/>
      <c r="L88" s="75"/>
    </row>
    <row r="89" spans="4:8" s="75" customFormat="1" ht="12">
      <c r="D89" s="71"/>
      <c r="E89" s="71"/>
      <c r="F89" s="71"/>
      <c r="G89" s="78"/>
      <c r="H89" s="78"/>
    </row>
    <row r="90" spans="1:9" s="75" customFormat="1" ht="12">
      <c r="A90" s="75" t="s">
        <v>12</v>
      </c>
      <c r="D90" s="79">
        <f>Kantoni!E91</f>
        <v>36524</v>
      </c>
      <c r="E90" s="79">
        <f>Kantoni!H91</f>
        <v>74947</v>
      </c>
      <c r="F90" s="80">
        <f>Kantoni!F91*100</f>
        <v>95.05764776305858</v>
      </c>
      <c r="G90" s="81">
        <f>Kantoni!G91*100</f>
        <v>89.85214888435141</v>
      </c>
      <c r="H90" s="81">
        <f>Kantoni!I91*100</f>
        <v>94.27058438781414</v>
      </c>
      <c r="I90" s="82"/>
    </row>
    <row r="91" spans="1:9" s="75" customFormat="1" ht="12">
      <c r="A91" s="83"/>
      <c r="D91" s="79"/>
      <c r="E91" s="79"/>
      <c r="F91" s="80"/>
      <c r="G91" s="81"/>
      <c r="H91" s="81"/>
      <c r="I91" s="82"/>
    </row>
    <row r="92" spans="1:9" s="75" customFormat="1" ht="12">
      <c r="A92" s="75" t="s">
        <v>13</v>
      </c>
      <c r="D92" s="79">
        <f>Kantoni!E93</f>
        <v>511</v>
      </c>
      <c r="E92" s="79">
        <f>Kantoni!H93</f>
        <v>1041</v>
      </c>
      <c r="F92" s="80">
        <f>Kantoni!F93*100</f>
        <v>96.41509433962264</v>
      </c>
      <c r="G92" s="81">
        <f>Kantoni!G93*100</f>
        <v>85.59463986599664</v>
      </c>
      <c r="H92" s="81">
        <f>Kantoni!I93*100</f>
        <v>90.6794425087108</v>
      </c>
      <c r="I92" s="82"/>
    </row>
    <row r="93" spans="1:9" s="75" customFormat="1" ht="12">
      <c r="A93" s="83"/>
      <c r="D93" s="79"/>
      <c r="E93" s="79"/>
      <c r="F93" s="80"/>
      <c r="G93" s="81"/>
      <c r="H93" s="81"/>
      <c r="I93" s="82"/>
    </row>
    <row r="94" spans="1:9" s="75" customFormat="1" ht="12">
      <c r="A94" s="75" t="s">
        <v>14</v>
      </c>
      <c r="D94" s="79">
        <f>Kantoni!E95</f>
        <v>309915</v>
      </c>
      <c r="E94" s="79">
        <f>Kantoni!H95</f>
        <v>646369</v>
      </c>
      <c r="F94" s="80">
        <f>Kantoni!F95*100</f>
        <v>92.11214608832114</v>
      </c>
      <c r="G94" s="81">
        <f>Kantoni!G95*100</f>
        <v>84.45579066442153</v>
      </c>
      <c r="H94" s="81">
        <f>Kantoni!I95*100</f>
        <v>90.2699191651643</v>
      </c>
      <c r="I94" s="82"/>
    </row>
    <row r="95" spans="1:9" s="75" customFormat="1" ht="12">
      <c r="A95" s="83"/>
      <c r="D95" s="101"/>
      <c r="E95" s="101"/>
      <c r="F95" s="101"/>
      <c r="G95" s="84"/>
      <c r="H95" s="84"/>
      <c r="I95" s="85"/>
    </row>
    <row r="96" s="75" customFormat="1" ht="12">
      <c r="A96" s="83"/>
    </row>
    <row r="97" spans="1:8" s="75" customFormat="1" ht="12">
      <c r="A97" s="76" t="s">
        <v>21</v>
      </c>
      <c r="D97" s="71"/>
      <c r="E97" s="71"/>
      <c r="F97" s="71"/>
      <c r="G97" s="78"/>
      <c r="H97" s="78"/>
    </row>
    <row r="98" spans="4:8" s="75" customFormat="1" ht="12">
      <c r="D98" s="71"/>
      <c r="E98" s="71"/>
      <c r="F98" s="71"/>
      <c r="G98" s="78"/>
      <c r="H98" s="78"/>
    </row>
    <row r="99" spans="1:9" s="75" customFormat="1" ht="12">
      <c r="A99" s="75" t="s">
        <v>12</v>
      </c>
      <c r="D99" s="79">
        <f>Kantoni!E100</f>
        <v>1000</v>
      </c>
      <c r="E99" s="79">
        <f>Kantoni!H100</f>
        <v>4234</v>
      </c>
      <c r="F99" s="80">
        <f>Kantoni!F100*100</f>
        <v>30.921459492888065</v>
      </c>
      <c r="G99" s="81">
        <f>Kantoni!G100*100</f>
        <v>26.35740643120717</v>
      </c>
      <c r="H99" s="81">
        <f>Kantoni!I100*100</f>
        <v>49.88806409803229</v>
      </c>
      <c r="I99" s="85"/>
    </row>
    <row r="100" spans="1:9" s="75" customFormat="1" ht="12">
      <c r="A100" s="83"/>
      <c r="D100" s="79"/>
      <c r="E100" s="79"/>
      <c r="F100" s="80"/>
      <c r="G100" s="81"/>
      <c r="H100" s="81"/>
      <c r="I100" s="87"/>
    </row>
    <row r="101" spans="1:9" s="75" customFormat="1" ht="12">
      <c r="A101" s="75" t="s">
        <v>15</v>
      </c>
      <c r="D101" s="79">
        <f>Kantoni!E102</f>
        <v>60.512</v>
      </c>
      <c r="E101" s="79">
        <f>Kantoni!H102</f>
        <v>308.34599999999995</v>
      </c>
      <c r="F101" s="80">
        <f>Kantoni!F102*100</f>
        <v>24.416343197462815</v>
      </c>
      <c r="G101" s="81">
        <f>Kantoni!G102*100</f>
        <v>19.542316064150672</v>
      </c>
      <c r="H101" s="81">
        <f>Kantoni!I102*100</f>
        <v>49.77280321287733</v>
      </c>
      <c r="I101" s="85"/>
    </row>
    <row r="102" spans="1:9" s="75" customFormat="1" ht="12">
      <c r="A102" s="83"/>
      <c r="D102" s="79"/>
      <c r="E102" s="79"/>
      <c r="F102" s="80"/>
      <c r="G102" s="81"/>
      <c r="H102" s="81"/>
      <c r="I102" s="87"/>
    </row>
    <row r="103" spans="1:9" s="75" customFormat="1" ht="12">
      <c r="A103" s="75" t="s">
        <v>16</v>
      </c>
      <c r="D103" s="79">
        <f>Kantoni!E104</f>
        <v>9041</v>
      </c>
      <c r="E103" s="79">
        <f>Kantoni!H104</f>
        <v>80390</v>
      </c>
      <c r="F103" s="80">
        <f>Kantoni!F104*100</f>
        <v>12.671516068900758</v>
      </c>
      <c r="G103" s="81">
        <f>Kantoni!G104*100</f>
        <v>11.71599626788306</v>
      </c>
      <c r="H103" s="81">
        <f>Kantoni!I104*100</f>
        <v>53.360043224356446</v>
      </c>
      <c r="I103" s="85"/>
    </row>
    <row r="104" spans="1:9" s="75" customFormat="1" ht="12">
      <c r="A104" s="83"/>
      <c r="D104" s="79"/>
      <c r="E104" s="79"/>
      <c r="F104" s="79"/>
      <c r="G104" s="88"/>
      <c r="H104" s="88"/>
      <c r="I104" s="87"/>
    </row>
    <row r="105" spans="1:9" s="75" customFormat="1" ht="12">
      <c r="A105" s="83"/>
      <c r="I105" s="87"/>
    </row>
    <row r="106" spans="1:8" s="75" customFormat="1" ht="12">
      <c r="A106" s="76" t="s">
        <v>23</v>
      </c>
      <c r="D106" s="86"/>
      <c r="E106" s="86"/>
      <c r="F106" s="86"/>
      <c r="G106" s="78"/>
      <c r="H106" s="78"/>
    </row>
    <row r="107" spans="4:8" s="75" customFormat="1" ht="12">
      <c r="D107" s="86"/>
      <c r="E107" s="86"/>
      <c r="F107" s="86"/>
      <c r="G107" s="78"/>
      <c r="H107" s="78"/>
    </row>
    <row r="108" spans="1:9" s="75" customFormat="1" ht="12">
      <c r="A108" s="89" t="s">
        <v>17</v>
      </c>
      <c r="D108" s="79">
        <f>Kantoni!E109</f>
        <v>575</v>
      </c>
      <c r="E108" s="79">
        <f>Kantoni!H109</f>
        <v>1658</v>
      </c>
      <c r="F108" s="80">
        <f>Kantoni!F109*100</f>
        <v>53.093259464450604</v>
      </c>
      <c r="G108" s="81">
        <f>Kantoni!G109*100</f>
        <v>38.180610889774236</v>
      </c>
      <c r="H108" s="81">
        <f>Kantoni!I109*100</f>
        <v>53.81369685167153</v>
      </c>
      <c r="I108" s="85"/>
    </row>
    <row r="109" spans="1:9" s="75" customFormat="1" ht="12">
      <c r="A109" s="89" t="s">
        <v>18</v>
      </c>
      <c r="D109" s="79"/>
      <c r="E109" s="79"/>
      <c r="F109" s="80"/>
      <c r="G109" s="81"/>
      <c r="H109" s="81"/>
      <c r="I109" s="87"/>
    </row>
    <row r="110" spans="1:9" s="75" customFormat="1" ht="12">
      <c r="A110" s="89"/>
      <c r="D110" s="79"/>
      <c r="E110" s="79"/>
      <c r="F110" s="80"/>
      <c r="G110" s="81"/>
      <c r="H110" s="81"/>
      <c r="I110" s="87"/>
    </row>
    <row r="111" spans="1:9" s="75" customFormat="1" ht="12">
      <c r="A111" s="89" t="s">
        <v>1</v>
      </c>
      <c r="D111" s="79">
        <f>Kantoni!E112</f>
        <v>575</v>
      </c>
      <c r="E111" s="79">
        <f>Kantoni!H112</f>
        <v>1658</v>
      </c>
      <c r="F111" s="80">
        <f>Kantoni!F112*100</f>
        <v>53.093259464450604</v>
      </c>
      <c r="G111" s="81">
        <f>Kantoni!G112*100</f>
        <v>38.180610889774236</v>
      </c>
      <c r="H111" s="81">
        <f>Kantoni!I112*100</f>
        <v>53.81369685167153</v>
      </c>
      <c r="I111" s="85"/>
    </row>
    <row r="112" spans="1:9" s="75" customFormat="1" ht="12">
      <c r="A112" s="90"/>
      <c r="D112" s="79"/>
      <c r="E112" s="79"/>
      <c r="F112" s="80"/>
      <c r="G112" s="81"/>
      <c r="H112" s="81"/>
      <c r="I112" s="87"/>
    </row>
    <row r="113" spans="1:9" s="75" customFormat="1" ht="12">
      <c r="A113" s="89" t="s">
        <v>15</v>
      </c>
      <c r="D113" s="79">
        <f>Kantoni!E114</f>
        <v>389</v>
      </c>
      <c r="E113" s="79">
        <f>Kantoni!H114</f>
        <v>1379</v>
      </c>
      <c r="F113" s="80">
        <f>Kantoni!F114*100</f>
        <v>39.29292929292929</v>
      </c>
      <c r="G113" s="81">
        <f>Kantoni!G114*100</f>
        <v>28.373450036469734</v>
      </c>
      <c r="H113" s="81">
        <f>Kantoni!I114*100</f>
        <v>50.27342325920525</v>
      </c>
      <c r="I113" s="85"/>
    </row>
    <row r="114" spans="1:9" s="75" customFormat="1" ht="12">
      <c r="A114" s="89"/>
      <c r="D114" s="79"/>
      <c r="E114" s="79"/>
      <c r="F114" s="80"/>
      <c r="G114" s="81"/>
      <c r="H114" s="81"/>
      <c r="I114" s="85"/>
    </row>
    <row r="115" spans="1:9" s="75" customFormat="1" ht="12">
      <c r="A115" s="89" t="s">
        <v>1</v>
      </c>
      <c r="D115" s="79">
        <f>Kantoni!E116</f>
        <v>389</v>
      </c>
      <c r="E115" s="79">
        <f>Kantoni!H116</f>
        <v>1379</v>
      </c>
      <c r="F115" s="80">
        <f>Kantoni!F116*100</f>
        <v>39.29292929292929</v>
      </c>
      <c r="G115" s="81">
        <f>Kantoni!G116*100</f>
        <v>28.373450036469734</v>
      </c>
      <c r="H115" s="81">
        <f>Kantoni!I116*100</f>
        <v>50.27342325920525</v>
      </c>
      <c r="I115" s="85"/>
    </row>
    <row r="116" spans="1:8" s="75" customFormat="1" ht="12">
      <c r="A116" s="90"/>
      <c r="D116" s="71"/>
      <c r="E116" s="71"/>
      <c r="F116" s="71"/>
      <c r="G116" s="78"/>
      <c r="H116" s="78"/>
    </row>
    <row r="117" spans="1:8" s="75" customFormat="1" ht="12.75" thickBot="1">
      <c r="A117" s="104"/>
      <c r="B117" s="104"/>
      <c r="C117" s="104"/>
      <c r="D117" s="108"/>
      <c r="E117" s="108"/>
      <c r="F117" s="108"/>
      <c r="G117" s="109"/>
      <c r="H117" s="109"/>
    </row>
    <row r="118" spans="4:8" s="67" customFormat="1" ht="12">
      <c r="D118" s="68"/>
      <c r="E118" s="68"/>
      <c r="F118" s="68"/>
      <c r="G118" s="69"/>
      <c r="H118" s="69"/>
    </row>
    <row r="119" spans="1:8" s="67" customFormat="1" ht="12">
      <c r="A119" s="117" t="s">
        <v>47</v>
      </c>
      <c r="D119" s="68"/>
      <c r="E119" s="97"/>
      <c r="F119" s="68"/>
      <c r="G119" s="69"/>
      <c r="H119" s="98"/>
    </row>
    <row r="120" spans="1:8" s="67" customFormat="1" ht="12">
      <c r="A120" s="66" t="s">
        <v>24</v>
      </c>
      <c r="D120" s="68"/>
      <c r="E120" s="99"/>
      <c r="F120" s="68"/>
      <c r="G120" s="69"/>
      <c r="H120" s="100"/>
    </row>
    <row r="121" spans="1:8" s="67" customFormat="1" ht="12">
      <c r="A121" s="66"/>
      <c r="D121" s="68"/>
      <c r="E121" s="99"/>
      <c r="F121" s="68"/>
      <c r="G121" s="69"/>
      <c r="H121" s="100"/>
    </row>
    <row r="122" spans="1:8" s="67" customFormat="1" ht="12">
      <c r="A122" s="202" t="s">
        <v>11</v>
      </c>
      <c r="B122" s="202"/>
      <c r="C122" s="202"/>
      <c r="D122" s="202"/>
      <c r="E122" s="202"/>
      <c r="F122" s="202"/>
      <c r="G122" s="202"/>
      <c r="H122" s="202"/>
    </row>
    <row r="123" spans="1:9" s="67" customFormat="1" ht="12">
      <c r="A123" s="202" t="s">
        <v>46</v>
      </c>
      <c r="B123" s="202"/>
      <c r="C123" s="202"/>
      <c r="D123" s="202"/>
      <c r="E123" s="202"/>
      <c r="F123" s="202"/>
      <c r="G123" s="202"/>
      <c r="H123" s="202"/>
      <c r="I123" s="70"/>
    </row>
    <row r="124" spans="1:8" s="67" customFormat="1" ht="12">
      <c r="A124" s="66"/>
      <c r="D124" s="68"/>
      <c r="E124" s="71"/>
      <c r="F124" s="68"/>
      <c r="G124" s="69"/>
      <c r="H124" s="69"/>
    </row>
    <row r="125" spans="4:8" s="67" customFormat="1" ht="12">
      <c r="D125" s="68"/>
      <c r="E125" s="71"/>
      <c r="F125" s="68"/>
      <c r="G125" s="69"/>
      <c r="H125" s="69"/>
    </row>
    <row r="126" spans="1:8" s="72" customFormat="1" ht="18" customHeight="1">
      <c r="A126" s="204"/>
      <c r="B126" s="205"/>
      <c r="C126" s="206"/>
      <c r="D126" s="217" t="s">
        <v>69</v>
      </c>
      <c r="E126" s="166" t="s">
        <v>48</v>
      </c>
      <c r="F126" s="174" t="s">
        <v>70</v>
      </c>
      <c r="G126" s="174" t="s">
        <v>71</v>
      </c>
      <c r="H126" s="174" t="s">
        <v>72</v>
      </c>
    </row>
    <row r="127" spans="1:8" s="72" customFormat="1" ht="12" customHeight="1">
      <c r="A127" s="207"/>
      <c r="B127" s="208"/>
      <c r="C127" s="209"/>
      <c r="D127" s="215"/>
      <c r="E127" s="215"/>
      <c r="F127" s="213"/>
      <c r="G127" s="213"/>
      <c r="H127" s="175"/>
    </row>
    <row r="128" spans="1:8" s="72" customFormat="1" ht="25.5" customHeight="1">
      <c r="A128" s="210"/>
      <c r="B128" s="211"/>
      <c r="C128" s="212"/>
      <c r="D128" s="216"/>
      <c r="E128" s="216"/>
      <c r="F128" s="214"/>
      <c r="G128" s="214"/>
      <c r="H128" s="176"/>
    </row>
    <row r="129" spans="1:12" s="67" customFormat="1" ht="12.75">
      <c r="A129" s="75"/>
      <c r="D129" s="68"/>
      <c r="E129" s="68"/>
      <c r="F129" s="68"/>
      <c r="G129" s="69"/>
      <c r="H129" s="69"/>
      <c r="I129" s="75"/>
      <c r="K129" s="77"/>
      <c r="L129" s="75"/>
    </row>
    <row r="130" spans="1:12" s="67" customFormat="1" ht="12.75">
      <c r="A130" s="76" t="s">
        <v>20</v>
      </c>
      <c r="D130" s="68"/>
      <c r="E130" s="68"/>
      <c r="F130" s="68"/>
      <c r="G130" s="69"/>
      <c r="H130" s="69"/>
      <c r="I130" s="75"/>
      <c r="K130" s="77"/>
      <c r="L130" s="75"/>
    </row>
    <row r="131" spans="4:8" s="75" customFormat="1" ht="12">
      <c r="D131" s="71"/>
      <c r="E131" s="71"/>
      <c r="F131" s="71"/>
      <c r="G131" s="78"/>
      <c r="H131" s="78"/>
    </row>
    <row r="132" spans="1:9" s="75" customFormat="1" ht="12">
      <c r="A132" s="75" t="s">
        <v>12</v>
      </c>
      <c r="D132" s="79">
        <f>Kantoni!E133</f>
        <v>23380</v>
      </c>
      <c r="E132" s="79">
        <f>Kantoni!H133</f>
        <v>48452</v>
      </c>
      <c r="F132" s="80">
        <f>Kantoni!F133*100</f>
        <v>93.25143586470963</v>
      </c>
      <c r="G132" s="81">
        <f>Kantoni!G133*100</f>
        <v>83.76025507827893</v>
      </c>
      <c r="H132" s="81">
        <f>Kantoni!I133*100</f>
        <v>89.00563954663188</v>
      </c>
      <c r="I132" s="82"/>
    </row>
    <row r="133" spans="1:9" s="75" customFormat="1" ht="12">
      <c r="A133" s="83"/>
      <c r="D133" s="101"/>
      <c r="E133" s="101"/>
      <c r="F133" s="102"/>
      <c r="G133" s="81"/>
      <c r="H133" s="81"/>
      <c r="I133" s="82"/>
    </row>
    <row r="134" spans="1:9" s="75" customFormat="1" ht="12">
      <c r="A134" s="75" t="s">
        <v>13</v>
      </c>
      <c r="D134" s="151">
        <f>Kantoni!E135</f>
        <v>570</v>
      </c>
      <c r="E134" s="79">
        <f>Kantoni!H135</f>
        <v>1124</v>
      </c>
      <c r="F134" s="80">
        <f>Kantoni!F135*100</f>
        <v>102.88808664259928</v>
      </c>
      <c r="G134" s="81">
        <f>Kantoni!G135*100</f>
        <v>108.57142857142857</v>
      </c>
      <c r="H134" s="81">
        <f>Kantoni!I135*100</f>
        <v>95.09306260575296</v>
      </c>
      <c r="I134" s="82"/>
    </row>
    <row r="135" spans="1:9" s="75" customFormat="1" ht="12">
      <c r="A135" s="83"/>
      <c r="D135" s="101"/>
      <c r="E135" s="101"/>
      <c r="F135" s="102"/>
      <c r="G135" s="81"/>
      <c r="H135" s="81"/>
      <c r="I135" s="82"/>
    </row>
    <row r="136" spans="1:9" s="75" customFormat="1" ht="12">
      <c r="A136" s="75" t="s">
        <v>14</v>
      </c>
      <c r="D136" s="79">
        <f>Kantoni!E137</f>
        <v>147796</v>
      </c>
      <c r="E136" s="79">
        <f>Kantoni!H137</f>
        <v>295338</v>
      </c>
      <c r="F136" s="80">
        <f>Kantoni!F137*100</f>
        <v>100.17215436960323</v>
      </c>
      <c r="G136" s="81">
        <f>Kantoni!G137*100</f>
        <v>96.12998061738192</v>
      </c>
      <c r="H136" s="81">
        <f>Kantoni!I137*100</f>
        <v>97.88674042304964</v>
      </c>
      <c r="I136" s="82"/>
    </row>
    <row r="137" spans="1:9" s="75" customFormat="1" ht="12">
      <c r="A137" s="83"/>
      <c r="D137" s="101"/>
      <c r="E137" s="101"/>
      <c r="F137" s="101"/>
      <c r="G137" s="84"/>
      <c r="H137" s="84"/>
      <c r="I137" s="85"/>
    </row>
    <row r="138" s="75" customFormat="1" ht="12">
      <c r="A138" s="83"/>
    </row>
    <row r="139" spans="1:8" s="75" customFormat="1" ht="12">
      <c r="A139" s="76" t="s">
        <v>25</v>
      </c>
      <c r="D139" s="71"/>
      <c r="E139" s="71"/>
      <c r="F139" s="71"/>
      <c r="G139" s="78"/>
      <c r="H139" s="78"/>
    </row>
    <row r="140" spans="4:8" s="75" customFormat="1" ht="12">
      <c r="D140" s="71"/>
      <c r="E140" s="71"/>
      <c r="F140" s="71"/>
      <c r="G140" s="78"/>
      <c r="H140" s="78"/>
    </row>
    <row r="141" spans="1:9" s="75" customFormat="1" ht="12">
      <c r="A141" s="75" t="s">
        <v>12</v>
      </c>
      <c r="D141" s="79">
        <f>Kantoni!E142</f>
        <v>856</v>
      </c>
      <c r="E141" s="79">
        <f>Kantoni!H142</f>
        <v>4167</v>
      </c>
      <c r="F141" s="80">
        <f>Kantoni!F142*100</f>
        <v>25.853216550890966</v>
      </c>
      <c r="G141" s="81">
        <f>Kantoni!G142*100</f>
        <v>18.251599147121535</v>
      </c>
      <c r="H141" s="81">
        <f>Kantoni!I142*100</f>
        <v>44.869171960805424</v>
      </c>
      <c r="I141" s="85"/>
    </row>
    <row r="142" spans="1:9" s="75" customFormat="1" ht="12">
      <c r="A142" s="83"/>
      <c r="D142" s="101"/>
      <c r="E142" s="101"/>
      <c r="F142" s="102"/>
      <c r="G142" s="81"/>
      <c r="H142" s="81"/>
      <c r="I142" s="87"/>
    </row>
    <row r="143" spans="1:9" s="75" customFormat="1" ht="12">
      <c r="A143" s="75" t="s">
        <v>15</v>
      </c>
      <c r="D143" s="79">
        <f>Kantoni!E144</f>
        <v>65.097</v>
      </c>
      <c r="E143" s="79">
        <f>Kantoni!H144</f>
        <v>333.281</v>
      </c>
      <c r="F143" s="80">
        <f>Kantoni!F144*100</f>
        <v>24.27326014974793</v>
      </c>
      <c r="G143" s="81">
        <f>Kantoni!G144*100</f>
        <v>17.04935636368398</v>
      </c>
      <c r="H143" s="81">
        <f>Kantoni!I144*100</f>
        <v>44.79601396242189</v>
      </c>
      <c r="I143" s="85"/>
    </row>
    <row r="144" spans="1:9" s="75" customFormat="1" ht="12">
      <c r="A144" s="83"/>
      <c r="D144" s="101"/>
      <c r="E144" s="101"/>
      <c r="F144" s="102"/>
      <c r="G144" s="81"/>
      <c r="H144" s="81"/>
      <c r="I144" s="87"/>
    </row>
    <row r="145" spans="1:9" s="75" customFormat="1" ht="12">
      <c r="A145" s="75" t="s">
        <v>16</v>
      </c>
      <c r="D145" s="79">
        <f>Kantoni!E146</f>
        <v>14236</v>
      </c>
      <c r="E145" s="79">
        <f>Kantoni!H146</f>
        <v>92424</v>
      </c>
      <c r="F145" s="80">
        <f>Kantoni!F146*100</f>
        <v>18.207397554611962</v>
      </c>
      <c r="G145" s="81">
        <f>Kantoni!G146*100</f>
        <v>11.117879512050356</v>
      </c>
      <c r="H145" s="81">
        <f>Kantoni!I146*100</f>
        <v>38.852876636315486</v>
      </c>
      <c r="I145" s="85"/>
    </row>
    <row r="146" spans="1:9" s="75" customFormat="1" ht="12">
      <c r="A146" s="83"/>
      <c r="D146" s="101"/>
      <c r="E146" s="101"/>
      <c r="F146" s="101"/>
      <c r="G146" s="88"/>
      <c r="H146" s="88"/>
      <c r="I146" s="87"/>
    </row>
    <row r="147" spans="1:9" s="75" customFormat="1" ht="12">
      <c r="A147" s="83"/>
      <c r="I147" s="87"/>
    </row>
    <row r="148" spans="1:8" s="75" customFormat="1" ht="12">
      <c r="A148" s="76" t="s">
        <v>23</v>
      </c>
      <c r="D148" s="71"/>
      <c r="E148" s="71"/>
      <c r="F148" s="71"/>
      <c r="G148" s="78"/>
      <c r="H148" s="78"/>
    </row>
    <row r="149" spans="4:8" s="75" customFormat="1" ht="12">
      <c r="D149" s="71"/>
      <c r="E149" s="71"/>
      <c r="F149" s="71"/>
      <c r="G149" s="78"/>
      <c r="H149" s="78"/>
    </row>
    <row r="150" spans="1:9" s="75" customFormat="1" ht="12">
      <c r="A150" s="89" t="s">
        <v>17</v>
      </c>
      <c r="D150" s="79">
        <f>Kantoni!E151</f>
        <v>325</v>
      </c>
      <c r="E150" s="79">
        <f>Kantoni!H151</f>
        <v>877</v>
      </c>
      <c r="F150" s="80">
        <f>Kantoni!F151*100</f>
        <v>58.87681159420289</v>
      </c>
      <c r="G150" s="81">
        <f>Kantoni!G151*100</f>
        <v>25.11591962905719</v>
      </c>
      <c r="H150" s="81">
        <f>Kantoni!I151*100</f>
        <v>33.52446483180428</v>
      </c>
      <c r="I150" s="85"/>
    </row>
    <row r="151" spans="1:9" s="75" customFormat="1" ht="12">
      <c r="A151" s="89" t="s">
        <v>18</v>
      </c>
      <c r="D151" s="101"/>
      <c r="E151" s="101"/>
      <c r="F151" s="102"/>
      <c r="G151" s="81"/>
      <c r="H151" s="81"/>
      <c r="I151" s="87"/>
    </row>
    <row r="152" spans="1:9" s="75" customFormat="1" ht="12">
      <c r="A152" s="89"/>
      <c r="D152" s="101"/>
      <c r="E152" s="101"/>
      <c r="F152" s="102"/>
      <c r="G152" s="81"/>
      <c r="H152" s="81"/>
      <c r="I152" s="87"/>
    </row>
    <row r="153" spans="1:9" s="75" customFormat="1" ht="12">
      <c r="A153" s="89" t="s">
        <v>1</v>
      </c>
      <c r="D153" s="79">
        <f>Kantoni!E154</f>
        <v>325</v>
      </c>
      <c r="E153" s="79">
        <f>Kantoni!H154</f>
        <v>877</v>
      </c>
      <c r="F153" s="80">
        <f>Kantoni!F154*100</f>
        <v>58.87681159420289</v>
      </c>
      <c r="G153" s="81">
        <f>Kantoni!G154*100</f>
        <v>25.11591962905719</v>
      </c>
      <c r="H153" s="81">
        <f>Kantoni!I154*100</f>
        <v>33.52446483180428</v>
      </c>
      <c r="I153" s="85"/>
    </row>
    <row r="154" spans="1:9" s="75" customFormat="1" ht="12">
      <c r="A154" s="90"/>
      <c r="D154" s="101"/>
      <c r="E154" s="101"/>
      <c r="F154" s="102"/>
      <c r="G154" s="81"/>
      <c r="H154" s="81"/>
      <c r="I154" s="87"/>
    </row>
    <row r="155" spans="1:9" s="75" customFormat="1" ht="12">
      <c r="A155" s="89" t="s">
        <v>15</v>
      </c>
      <c r="D155" s="79">
        <f>Kantoni!E156</f>
        <v>160</v>
      </c>
      <c r="E155" s="79">
        <f>Kantoni!H156</f>
        <v>532</v>
      </c>
      <c r="F155" s="80">
        <f>Kantoni!F156*100</f>
        <v>43.01075268817204</v>
      </c>
      <c r="G155" s="81">
        <f>Kantoni!G156*100</f>
        <v>12.422360248447205</v>
      </c>
      <c r="H155" s="81">
        <f>Kantoni!I156*100</f>
        <v>19.850746268656717</v>
      </c>
      <c r="I155" s="85"/>
    </row>
    <row r="156" spans="1:9" s="75" customFormat="1" ht="12">
      <c r="A156" s="89"/>
      <c r="D156" s="101"/>
      <c r="E156" s="101"/>
      <c r="F156" s="102"/>
      <c r="G156" s="81"/>
      <c r="H156" s="81"/>
      <c r="I156" s="85"/>
    </row>
    <row r="157" spans="1:9" s="75" customFormat="1" ht="12">
      <c r="A157" s="89" t="s">
        <v>1</v>
      </c>
      <c r="D157" s="79">
        <f>Kantoni!E158</f>
        <v>160</v>
      </c>
      <c r="E157" s="79">
        <f>Kantoni!H158</f>
        <v>532</v>
      </c>
      <c r="F157" s="80">
        <f>Kantoni!F158*100</f>
        <v>43.01075268817204</v>
      </c>
      <c r="G157" s="81">
        <f>Kantoni!G158*100</f>
        <v>12.422360248447205</v>
      </c>
      <c r="H157" s="81">
        <f>Kantoni!I158*100</f>
        <v>19.850746268656717</v>
      </c>
      <c r="I157" s="85"/>
    </row>
    <row r="158" spans="1:8" s="75" customFormat="1" ht="12">
      <c r="A158" s="90"/>
      <c r="D158" s="71"/>
      <c r="E158" s="71"/>
      <c r="F158" s="71"/>
      <c r="G158" s="78"/>
      <c r="H158" s="78"/>
    </row>
    <row r="159" spans="1:8" s="75" customFormat="1" ht="12.75" thickBot="1">
      <c r="A159" s="104"/>
      <c r="B159" s="104"/>
      <c r="C159" s="104"/>
      <c r="D159" s="108"/>
      <c r="E159" s="108"/>
      <c r="F159" s="108"/>
      <c r="G159" s="109"/>
      <c r="H159" s="109"/>
    </row>
    <row r="160" spans="4:8" s="67" customFormat="1" ht="12">
      <c r="D160" s="68"/>
      <c r="E160" s="68"/>
      <c r="F160" s="68"/>
      <c r="G160" s="69"/>
      <c r="H160" s="69"/>
    </row>
    <row r="161" spans="1:8" s="67" customFormat="1" ht="12">
      <c r="A161" s="117" t="s">
        <v>47</v>
      </c>
      <c r="D161" s="68"/>
      <c r="E161" s="97"/>
      <c r="F161" s="68"/>
      <c r="G161" s="69"/>
      <c r="H161" s="98"/>
    </row>
    <row r="162" spans="1:8" s="67" customFormat="1" ht="12">
      <c r="A162" s="66" t="s">
        <v>26</v>
      </c>
      <c r="D162" s="68"/>
      <c r="E162" s="99"/>
      <c r="F162" s="68"/>
      <c r="G162" s="69"/>
      <c r="H162" s="100"/>
    </row>
    <row r="163" spans="1:8" s="67" customFormat="1" ht="12">
      <c r="A163" s="66"/>
      <c r="D163" s="68"/>
      <c r="E163" s="99"/>
      <c r="F163" s="68"/>
      <c r="G163" s="69"/>
      <c r="H163" s="100"/>
    </row>
    <row r="164" spans="1:8" s="67" customFormat="1" ht="12">
      <c r="A164" s="202" t="s">
        <v>11</v>
      </c>
      <c r="B164" s="202"/>
      <c r="C164" s="202"/>
      <c r="D164" s="202"/>
      <c r="E164" s="202"/>
      <c r="F164" s="202"/>
      <c r="G164" s="202"/>
      <c r="H164" s="202"/>
    </row>
    <row r="165" spans="1:9" s="67" customFormat="1" ht="12">
      <c r="A165" s="202" t="s">
        <v>46</v>
      </c>
      <c r="B165" s="202"/>
      <c r="C165" s="202"/>
      <c r="D165" s="202"/>
      <c r="E165" s="202"/>
      <c r="F165" s="202"/>
      <c r="G165" s="202"/>
      <c r="H165" s="202"/>
      <c r="I165" s="70"/>
    </row>
    <row r="166" spans="1:8" s="67" customFormat="1" ht="12">
      <c r="A166" s="66"/>
      <c r="D166" s="68"/>
      <c r="E166" s="71"/>
      <c r="F166" s="68"/>
      <c r="G166" s="69"/>
      <c r="H166" s="69"/>
    </row>
    <row r="167" spans="4:8" s="67" customFormat="1" ht="12">
      <c r="D167" s="68"/>
      <c r="E167" s="71"/>
      <c r="F167" s="68"/>
      <c r="G167" s="69"/>
      <c r="H167" s="69"/>
    </row>
    <row r="168" spans="1:8" s="72" customFormat="1" ht="18" customHeight="1">
      <c r="A168" s="204"/>
      <c r="B168" s="205"/>
      <c r="C168" s="206"/>
      <c r="D168" s="217" t="s">
        <v>69</v>
      </c>
      <c r="E168" s="166" t="s">
        <v>48</v>
      </c>
      <c r="F168" s="174" t="s">
        <v>70</v>
      </c>
      <c r="G168" s="174" t="s">
        <v>71</v>
      </c>
      <c r="H168" s="174" t="s">
        <v>72</v>
      </c>
    </row>
    <row r="169" spans="1:8" s="72" customFormat="1" ht="12" customHeight="1">
      <c r="A169" s="207"/>
      <c r="B169" s="208"/>
      <c r="C169" s="209"/>
      <c r="D169" s="215"/>
      <c r="E169" s="215"/>
      <c r="F169" s="213"/>
      <c r="G169" s="213"/>
      <c r="H169" s="175"/>
    </row>
    <row r="170" spans="1:8" s="72" customFormat="1" ht="25.5" customHeight="1">
      <c r="A170" s="210"/>
      <c r="B170" s="211"/>
      <c r="C170" s="212"/>
      <c r="D170" s="216"/>
      <c r="E170" s="216"/>
      <c r="F170" s="214"/>
      <c r="G170" s="214"/>
      <c r="H170" s="176"/>
    </row>
    <row r="171" spans="1:13" s="67" customFormat="1" ht="12.75">
      <c r="A171" s="75"/>
      <c r="D171" s="68"/>
      <c r="E171" s="68"/>
      <c r="F171" s="68"/>
      <c r="G171" s="69"/>
      <c r="H171" s="69"/>
      <c r="I171" s="75"/>
      <c r="J171" s="75"/>
      <c r="L171" s="77"/>
      <c r="M171" s="75"/>
    </row>
    <row r="172" spans="1:13" s="67" customFormat="1" ht="12.75">
      <c r="A172" s="76" t="s">
        <v>20</v>
      </c>
      <c r="D172" s="68"/>
      <c r="E172" s="68"/>
      <c r="F172" s="68"/>
      <c r="G172" s="69"/>
      <c r="H172" s="69"/>
      <c r="I172" s="75"/>
      <c r="J172" s="75"/>
      <c r="L172" s="77"/>
      <c r="M172" s="75"/>
    </row>
    <row r="173" spans="4:8" s="75" customFormat="1" ht="12">
      <c r="D173" s="71"/>
      <c r="E173" s="71"/>
      <c r="F173" s="71"/>
      <c r="G173" s="78"/>
      <c r="H173" s="78"/>
    </row>
    <row r="174" spans="1:9" s="75" customFormat="1" ht="12">
      <c r="A174" s="75" t="s">
        <v>12</v>
      </c>
      <c r="D174" s="79">
        <f>Kantoni!E175</f>
        <v>526</v>
      </c>
      <c r="E174" s="79">
        <f>Kantoni!H175</f>
        <v>1236</v>
      </c>
      <c r="F174" s="80">
        <f>Kantoni!F175*100</f>
        <v>74.08450704225352</v>
      </c>
      <c r="G174" s="81">
        <f>Kantoni!G175*100</f>
        <v>41.54818325434439</v>
      </c>
      <c r="H174" s="81">
        <f>Kantoni!I175*100</f>
        <v>50.121654501216554</v>
      </c>
      <c r="I174" s="82"/>
    </row>
    <row r="175" spans="1:9" s="75" customFormat="1" ht="12">
      <c r="A175" s="83"/>
      <c r="D175" s="79"/>
      <c r="E175" s="79"/>
      <c r="F175" s="80"/>
      <c r="G175" s="81"/>
      <c r="H175" s="81"/>
      <c r="I175" s="82"/>
    </row>
    <row r="176" spans="1:9" s="75" customFormat="1" ht="12">
      <c r="A176" s="75" t="s">
        <v>13</v>
      </c>
      <c r="D176" s="79">
        <f>Kantoni!E177</f>
        <v>3</v>
      </c>
      <c r="E176" s="79">
        <f>Kantoni!H177</f>
        <v>7</v>
      </c>
      <c r="F176" s="80">
        <f>Kantoni!F177*100</f>
        <v>75</v>
      </c>
      <c r="G176" s="81">
        <f>Kantoni!G177*100</f>
        <v>60</v>
      </c>
      <c r="H176" s="81">
        <f>Kantoni!I177*100</f>
        <v>70</v>
      </c>
      <c r="I176" s="82"/>
    </row>
    <row r="177" spans="1:9" s="75" customFormat="1" ht="12">
      <c r="A177" s="83"/>
      <c r="D177" s="79"/>
      <c r="E177" s="79"/>
      <c r="F177" s="80"/>
      <c r="G177" s="81"/>
      <c r="H177" s="81"/>
      <c r="I177" s="82"/>
    </row>
    <row r="178" spans="1:9" s="75" customFormat="1" ht="12">
      <c r="A178" s="75" t="s">
        <v>14</v>
      </c>
      <c r="D178" s="79">
        <f>Kantoni!E179</f>
        <v>3338</v>
      </c>
      <c r="E178" s="79">
        <f>Kantoni!H179</f>
        <v>7401</v>
      </c>
      <c r="F178" s="80">
        <f>Kantoni!F179*100</f>
        <v>82.15604233325129</v>
      </c>
      <c r="G178" s="81">
        <f>Kantoni!G179*100</f>
        <v>117.28742094167252</v>
      </c>
      <c r="H178" s="81">
        <f>Kantoni!I179*100</f>
        <v>103.75718491518296</v>
      </c>
      <c r="I178" s="82"/>
    </row>
    <row r="179" spans="1:10" s="75" customFormat="1" ht="12">
      <c r="A179" s="83"/>
      <c r="D179" s="79"/>
      <c r="E179" s="79"/>
      <c r="F179" s="79"/>
      <c r="G179" s="84"/>
      <c r="H179" s="84"/>
      <c r="I179" s="85"/>
      <c r="J179" s="110"/>
    </row>
    <row r="180" s="75" customFormat="1" ht="12">
      <c r="A180" s="83"/>
    </row>
    <row r="181" spans="1:8" s="75" customFormat="1" ht="12">
      <c r="A181" s="76" t="s">
        <v>25</v>
      </c>
      <c r="D181" s="86"/>
      <c r="E181" s="86"/>
      <c r="F181" s="86"/>
      <c r="G181" s="78"/>
      <c r="H181" s="78"/>
    </row>
    <row r="182" spans="4:8" s="75" customFormat="1" ht="12">
      <c r="D182" s="86"/>
      <c r="E182" s="86"/>
      <c r="F182" s="86"/>
      <c r="G182" s="78"/>
      <c r="H182" s="78"/>
    </row>
    <row r="183" spans="1:9" s="75" customFormat="1" ht="12">
      <c r="A183" s="75" t="s">
        <v>12</v>
      </c>
      <c r="D183" s="79">
        <f>Kantoni!E184</f>
        <v>60</v>
      </c>
      <c r="E183" s="79">
        <f>Kantoni!H184</f>
        <v>296</v>
      </c>
      <c r="F183" s="80">
        <f>Kantoni!F184*100</f>
        <v>25.423728813559322</v>
      </c>
      <c r="G183" s="81">
        <f>Kantoni!G184*100</f>
        <v>22.813688212927758</v>
      </c>
      <c r="H183" s="81">
        <f>Kantoni!I184*100</f>
        <v>55.954631379962194</v>
      </c>
      <c r="I183" s="85"/>
    </row>
    <row r="184" spans="1:9" s="75" customFormat="1" ht="12">
      <c r="A184" s="83"/>
      <c r="D184" s="79"/>
      <c r="E184" s="79"/>
      <c r="F184" s="80"/>
      <c r="G184" s="81"/>
      <c r="H184" s="81"/>
      <c r="I184" s="87"/>
    </row>
    <row r="185" spans="1:9" s="75" customFormat="1" ht="12">
      <c r="A185" s="75" t="s">
        <v>15</v>
      </c>
      <c r="D185" s="79">
        <f>Kantoni!E186</f>
        <v>4.0329999999999995</v>
      </c>
      <c r="E185" s="79">
        <f>Kantoni!H186</f>
        <v>27.25</v>
      </c>
      <c r="F185" s="80">
        <f>Kantoni!F186*100</f>
        <v>17.37089201877934</v>
      </c>
      <c r="G185" s="81">
        <f>Kantoni!G186*100</f>
        <v>14.518161200907159</v>
      </c>
      <c r="H185" s="81">
        <f>Kantoni!I186*100</f>
        <v>50.41255041255042</v>
      </c>
      <c r="I185" s="85"/>
    </row>
    <row r="186" spans="1:9" s="75" customFormat="1" ht="12">
      <c r="A186" s="83"/>
      <c r="D186" s="79"/>
      <c r="E186" s="79"/>
      <c r="F186" s="80"/>
      <c r="G186" s="81"/>
      <c r="H186" s="81"/>
      <c r="I186" s="87"/>
    </row>
    <row r="187" spans="1:9" s="75" customFormat="1" ht="12">
      <c r="A187" s="75" t="s">
        <v>16</v>
      </c>
      <c r="D187" s="79">
        <f>Kantoni!E188</f>
        <v>373</v>
      </c>
      <c r="E187" s="79">
        <f>Kantoni!H188</f>
        <v>2264</v>
      </c>
      <c r="F187" s="80">
        <f>Kantoni!F188*100</f>
        <v>19.725013220518246</v>
      </c>
      <c r="G187" s="81">
        <f>Kantoni!G188*100</f>
        <v>13.850724099517267</v>
      </c>
      <c r="H187" s="81">
        <f>Kantoni!I188*100</f>
        <v>42.63653483992467</v>
      </c>
      <c r="I187" s="85"/>
    </row>
    <row r="188" spans="1:9" s="75" customFormat="1" ht="12">
      <c r="A188" s="83"/>
      <c r="D188" s="79"/>
      <c r="E188" s="79"/>
      <c r="F188" s="79"/>
      <c r="G188" s="88"/>
      <c r="H188" s="88"/>
      <c r="I188" s="87"/>
    </row>
    <row r="189" s="75" customFormat="1" ht="12">
      <c r="A189" s="83"/>
    </row>
    <row r="190" spans="4:8" s="75" customFormat="1" ht="12">
      <c r="D190" s="71"/>
      <c r="E190" s="71"/>
      <c r="F190" s="71"/>
      <c r="G190" s="78"/>
      <c r="H190" s="78"/>
    </row>
    <row r="191" spans="1:9" s="75" customFormat="1" ht="12.75" thickBot="1">
      <c r="A191" s="103"/>
      <c r="B191" s="104"/>
      <c r="C191" s="104"/>
      <c r="D191" s="105"/>
      <c r="E191" s="106"/>
      <c r="F191" s="105"/>
      <c r="G191" s="107"/>
      <c r="H191" s="107"/>
      <c r="I191" s="85"/>
    </row>
    <row r="192" spans="1:9" s="75" customFormat="1" ht="12">
      <c r="A192" s="89"/>
      <c r="D192" s="101"/>
      <c r="E192" s="79"/>
      <c r="F192" s="101"/>
      <c r="G192" s="82"/>
      <c r="H192" s="82"/>
      <c r="I192" s="87"/>
    </row>
    <row r="193" spans="1:8" s="67" customFormat="1" ht="12">
      <c r="A193" s="117" t="s">
        <v>47</v>
      </c>
      <c r="D193" s="68"/>
      <c r="E193" s="97"/>
      <c r="F193" s="68"/>
      <c r="G193" s="69"/>
      <c r="H193" s="98"/>
    </row>
    <row r="194" spans="1:8" s="67" customFormat="1" ht="12">
      <c r="A194" s="66" t="s">
        <v>27</v>
      </c>
      <c r="D194" s="68"/>
      <c r="E194" s="99"/>
      <c r="F194" s="68"/>
      <c r="G194" s="69"/>
      <c r="H194" s="100"/>
    </row>
    <row r="195" spans="1:8" s="67" customFormat="1" ht="12">
      <c r="A195" s="66"/>
      <c r="D195" s="68"/>
      <c r="E195" s="99"/>
      <c r="F195" s="68"/>
      <c r="G195" s="69"/>
      <c r="H195" s="100"/>
    </row>
    <row r="196" spans="1:8" s="67" customFormat="1" ht="12">
      <c r="A196" s="202" t="s">
        <v>11</v>
      </c>
      <c r="B196" s="202"/>
      <c r="C196" s="202"/>
      <c r="D196" s="202"/>
      <c r="E196" s="202"/>
      <c r="F196" s="202"/>
      <c r="G196" s="202"/>
      <c r="H196" s="202"/>
    </row>
    <row r="197" spans="1:9" s="67" customFormat="1" ht="12">
      <c r="A197" s="202" t="s">
        <v>46</v>
      </c>
      <c r="B197" s="202"/>
      <c r="C197" s="202"/>
      <c r="D197" s="202"/>
      <c r="E197" s="202"/>
      <c r="F197" s="202"/>
      <c r="G197" s="202"/>
      <c r="H197" s="202"/>
      <c r="I197" s="70"/>
    </row>
    <row r="198" spans="1:8" s="67" customFormat="1" ht="12">
      <c r="A198" s="66"/>
      <c r="D198" s="68"/>
      <c r="E198" s="71"/>
      <c r="F198" s="68"/>
      <c r="G198" s="69"/>
      <c r="H198" s="69"/>
    </row>
    <row r="199" spans="4:8" s="67" customFormat="1" ht="12">
      <c r="D199" s="68"/>
      <c r="E199" s="71"/>
      <c r="F199" s="68"/>
      <c r="G199" s="69"/>
      <c r="H199" s="69"/>
    </row>
    <row r="200" spans="1:8" s="72" customFormat="1" ht="18" customHeight="1">
      <c r="A200" s="204"/>
      <c r="B200" s="205"/>
      <c r="C200" s="206"/>
      <c r="D200" s="217" t="s">
        <v>69</v>
      </c>
      <c r="E200" s="166" t="s">
        <v>48</v>
      </c>
      <c r="F200" s="174" t="s">
        <v>70</v>
      </c>
      <c r="G200" s="174" t="s">
        <v>71</v>
      </c>
      <c r="H200" s="174" t="s">
        <v>72</v>
      </c>
    </row>
    <row r="201" spans="1:8" s="72" customFormat="1" ht="12" customHeight="1">
      <c r="A201" s="207"/>
      <c r="B201" s="208"/>
      <c r="C201" s="209"/>
      <c r="D201" s="215"/>
      <c r="E201" s="215"/>
      <c r="F201" s="213"/>
      <c r="G201" s="213"/>
      <c r="H201" s="175"/>
    </row>
    <row r="202" spans="1:8" s="72" customFormat="1" ht="25.5" customHeight="1">
      <c r="A202" s="210"/>
      <c r="B202" s="211"/>
      <c r="C202" s="212"/>
      <c r="D202" s="216"/>
      <c r="E202" s="216"/>
      <c r="F202" s="214"/>
      <c r="G202" s="214"/>
      <c r="H202" s="176"/>
    </row>
    <row r="203" spans="1:12" s="67" customFormat="1" ht="12">
      <c r="A203" s="73"/>
      <c r="C203" s="74"/>
      <c r="D203" s="68"/>
      <c r="E203" s="71"/>
      <c r="F203" s="68"/>
      <c r="G203" s="69"/>
      <c r="H203" s="69"/>
      <c r="K203" s="75"/>
      <c r="L203" s="75"/>
    </row>
    <row r="204" spans="1:12" s="67" customFormat="1" ht="12.75">
      <c r="A204" s="76" t="s">
        <v>20</v>
      </c>
      <c r="D204" s="68"/>
      <c r="E204" s="68"/>
      <c r="F204" s="68"/>
      <c r="G204" s="69"/>
      <c r="H204" s="69"/>
      <c r="I204" s="75"/>
      <c r="K204" s="77"/>
      <c r="L204" s="75"/>
    </row>
    <row r="205" spans="4:8" s="75" customFormat="1" ht="12">
      <c r="D205" s="71"/>
      <c r="E205" s="71"/>
      <c r="F205" s="71"/>
      <c r="G205" s="78"/>
      <c r="H205" s="78"/>
    </row>
    <row r="206" spans="1:9" s="75" customFormat="1" ht="12">
      <c r="A206" s="75" t="s">
        <v>12</v>
      </c>
      <c r="D206" s="79">
        <f>Kantoni!E207</f>
        <v>6870</v>
      </c>
      <c r="E206" s="79">
        <f>Kantoni!H207</f>
        <v>13956</v>
      </c>
      <c r="F206" s="80">
        <f>Kantoni!F207*100</f>
        <v>96.95173581710415</v>
      </c>
      <c r="G206" s="81">
        <f>Kantoni!G207*100</f>
        <v>87.11640882576718</v>
      </c>
      <c r="H206" s="81">
        <f>Kantoni!I207*100</f>
        <v>91.77651878433069</v>
      </c>
      <c r="I206" s="82"/>
    </row>
    <row r="207" spans="1:9" s="75" customFormat="1" ht="12">
      <c r="A207" s="83"/>
      <c r="D207" s="101"/>
      <c r="E207" s="101"/>
      <c r="F207" s="102"/>
      <c r="G207" s="81"/>
      <c r="H207" s="81"/>
      <c r="I207" s="82"/>
    </row>
    <row r="208" spans="1:9" s="75" customFormat="1" ht="12">
      <c r="A208" s="75" t="s">
        <v>13</v>
      </c>
      <c r="D208" s="79">
        <f>Kantoni!E209</f>
        <v>88</v>
      </c>
      <c r="E208" s="79">
        <f>Kantoni!H209</f>
        <v>203</v>
      </c>
      <c r="F208" s="80">
        <f>Kantoni!F209*100</f>
        <v>76.52173913043478</v>
      </c>
      <c r="G208" s="81">
        <f>Kantoni!G209*100</f>
        <v>82.2429906542056</v>
      </c>
      <c r="H208" s="81">
        <f>Kantoni!I209*100</f>
        <v>97.59615384615384</v>
      </c>
      <c r="I208" s="82"/>
    </row>
    <row r="209" spans="1:9" s="75" customFormat="1" ht="12">
      <c r="A209" s="83"/>
      <c r="D209" s="101"/>
      <c r="E209" s="101"/>
      <c r="F209" s="102"/>
      <c r="G209" s="81"/>
      <c r="H209" s="81"/>
      <c r="I209" s="82"/>
    </row>
    <row r="210" spans="1:9" s="75" customFormat="1" ht="12">
      <c r="A210" s="75" t="s">
        <v>14</v>
      </c>
      <c r="D210" s="79">
        <f>Kantoni!E211</f>
        <v>41184</v>
      </c>
      <c r="E210" s="79">
        <f>Kantoni!H211</f>
        <v>83392</v>
      </c>
      <c r="F210" s="80">
        <f>Kantoni!F211*100</f>
        <v>97.57391963608795</v>
      </c>
      <c r="G210" s="81">
        <f>Kantoni!G211*100</f>
        <v>91.56476499622038</v>
      </c>
      <c r="H210" s="81">
        <f>Kantoni!I211*100</f>
        <v>101.96740153821699</v>
      </c>
      <c r="I210" s="82"/>
    </row>
    <row r="211" spans="1:9" s="75" customFormat="1" ht="12">
      <c r="A211" s="83"/>
      <c r="D211" s="101"/>
      <c r="E211" s="101"/>
      <c r="F211" s="101"/>
      <c r="G211" s="84"/>
      <c r="H211" s="84"/>
      <c r="I211" s="85"/>
    </row>
    <row r="212" s="75" customFormat="1" ht="12">
      <c r="A212" s="83"/>
    </row>
    <row r="213" spans="1:8" s="75" customFormat="1" ht="12">
      <c r="A213" s="76" t="s">
        <v>21</v>
      </c>
      <c r="D213" s="71"/>
      <c r="E213" s="71"/>
      <c r="F213" s="71"/>
      <c r="G213" s="78"/>
      <c r="H213" s="78"/>
    </row>
    <row r="214" spans="4:8" s="75" customFormat="1" ht="12">
      <c r="D214" s="71"/>
      <c r="E214" s="71"/>
      <c r="F214" s="71"/>
      <c r="G214" s="78"/>
      <c r="H214" s="78"/>
    </row>
    <row r="215" spans="1:9" s="75" customFormat="1" ht="12">
      <c r="A215" s="75" t="s">
        <v>12</v>
      </c>
      <c r="D215" s="79">
        <f>Kantoni!E216</f>
        <v>821</v>
      </c>
      <c r="E215" s="79">
        <f>Kantoni!H216</f>
        <v>1850</v>
      </c>
      <c r="F215" s="80">
        <f>Kantoni!F216*100</f>
        <v>79.78620019436346</v>
      </c>
      <c r="G215" s="81">
        <f>Kantoni!G216*100</f>
        <v>54.08432147562582</v>
      </c>
      <c r="H215" s="81">
        <f>Kantoni!I216*100</f>
        <v>67.493615468807</v>
      </c>
      <c r="I215" s="85"/>
    </row>
    <row r="216" spans="1:9" s="75" customFormat="1" ht="12">
      <c r="A216" s="83"/>
      <c r="D216" s="101"/>
      <c r="E216" s="101"/>
      <c r="F216" s="102"/>
      <c r="G216" s="81"/>
      <c r="H216" s="81"/>
      <c r="I216" s="87"/>
    </row>
    <row r="217" spans="1:9" s="75" customFormat="1" ht="12">
      <c r="A217" s="75" t="s">
        <v>15</v>
      </c>
      <c r="D217" s="79">
        <f>Kantoni!E218</f>
        <v>97.434</v>
      </c>
      <c r="E217" s="79">
        <f>Kantoni!H218</f>
        <v>241.338</v>
      </c>
      <c r="F217" s="80">
        <f>Kantoni!F218*100</f>
        <v>67.70763842561708</v>
      </c>
      <c r="G217" s="81">
        <f>Kantoni!G218*100</f>
        <v>57.15240994597639</v>
      </c>
      <c r="H217" s="81">
        <f>Kantoni!I218*100</f>
        <v>68.94780447390224</v>
      </c>
      <c r="I217" s="85"/>
    </row>
    <row r="218" spans="1:9" s="75" customFormat="1" ht="12">
      <c r="A218" s="83"/>
      <c r="D218" s="101"/>
      <c r="E218" s="101"/>
      <c r="F218" s="102"/>
      <c r="G218" s="81"/>
      <c r="H218" s="81"/>
      <c r="I218" s="87"/>
    </row>
    <row r="219" spans="1:9" s="75" customFormat="1" ht="12">
      <c r="A219" s="75" t="s">
        <v>16</v>
      </c>
      <c r="D219" s="79">
        <f>Kantoni!E220</f>
        <v>5351</v>
      </c>
      <c r="E219" s="79">
        <f>Kantoni!H220</f>
        <v>15382</v>
      </c>
      <c r="F219" s="80">
        <f>Kantoni!F220*100</f>
        <v>53.34463164191008</v>
      </c>
      <c r="G219" s="81">
        <f>Kantoni!G220*100</f>
        <v>32.34796276145569</v>
      </c>
      <c r="H219" s="81">
        <f>Kantoni!I220*100</f>
        <v>49.304442592473876</v>
      </c>
      <c r="I219" s="85"/>
    </row>
    <row r="220" spans="1:9" s="75" customFormat="1" ht="12">
      <c r="A220" s="83"/>
      <c r="D220" s="101"/>
      <c r="E220" s="101"/>
      <c r="F220" s="101"/>
      <c r="G220" s="81"/>
      <c r="H220" s="88"/>
      <c r="I220" s="87"/>
    </row>
    <row r="221" s="75" customFormat="1" ht="12">
      <c r="A221" s="83"/>
    </row>
    <row r="222" spans="1:8" s="75" customFormat="1" ht="12">
      <c r="A222" s="76" t="s">
        <v>23</v>
      </c>
      <c r="D222" s="71"/>
      <c r="E222" s="71"/>
      <c r="F222" s="71"/>
      <c r="G222" s="78"/>
      <c r="H222" s="78"/>
    </row>
    <row r="223" spans="4:8" s="75" customFormat="1" ht="12">
      <c r="D223" s="71"/>
      <c r="E223" s="71"/>
      <c r="F223" s="71"/>
      <c r="G223" s="78"/>
      <c r="H223" s="78"/>
    </row>
    <row r="224" spans="1:9" s="75" customFormat="1" ht="12">
      <c r="A224" s="89" t="s">
        <v>17</v>
      </c>
      <c r="D224" s="79">
        <f>Kantoni!E225</f>
        <v>224</v>
      </c>
      <c r="E224" s="79">
        <f>Kantoni!H225</f>
        <v>831</v>
      </c>
      <c r="F224" s="80">
        <f>Kantoni!F225*100</f>
        <v>36.902800658978585</v>
      </c>
      <c r="G224" s="81">
        <f>Kantoni!G225*100</f>
        <v>28.717948717948715</v>
      </c>
      <c r="H224" s="81">
        <f>Kantoni!I225*100</f>
        <v>54.1015625</v>
      </c>
      <c r="I224" s="85"/>
    </row>
    <row r="225" spans="1:9" s="75" customFormat="1" ht="12">
      <c r="A225" s="89" t="s">
        <v>18</v>
      </c>
      <c r="D225" s="101"/>
      <c r="E225" s="101"/>
      <c r="F225" s="102"/>
      <c r="G225" s="81"/>
      <c r="H225" s="81"/>
      <c r="I225" s="87"/>
    </row>
    <row r="226" spans="1:9" s="75" customFormat="1" ht="12">
      <c r="A226" s="89"/>
      <c r="D226" s="101"/>
      <c r="E226" s="101"/>
      <c r="F226" s="102"/>
      <c r="G226" s="81"/>
      <c r="H226" s="81"/>
      <c r="I226" s="87"/>
    </row>
    <row r="227" spans="1:9" s="75" customFormat="1" ht="12">
      <c r="A227" s="89" t="s">
        <v>1</v>
      </c>
      <c r="D227" s="79">
        <f>Kantoni!E228</f>
        <v>224</v>
      </c>
      <c r="E227" s="79">
        <f>Kantoni!H228</f>
        <v>831</v>
      </c>
      <c r="F227" s="80">
        <f>Kantoni!F228*100</f>
        <v>36.902800658978585</v>
      </c>
      <c r="G227" s="81">
        <f>Kantoni!G228*100</f>
        <v>28.717948717948715</v>
      </c>
      <c r="H227" s="81">
        <f>Kantoni!I228*100</f>
        <v>54.1015625</v>
      </c>
      <c r="I227" s="85"/>
    </row>
    <row r="228" spans="1:9" s="75" customFormat="1" ht="12">
      <c r="A228" s="90"/>
      <c r="D228" s="101"/>
      <c r="E228" s="101"/>
      <c r="F228" s="102"/>
      <c r="G228" s="81"/>
      <c r="H228" s="81"/>
      <c r="I228" s="87"/>
    </row>
    <row r="229" spans="1:9" s="75" customFormat="1" ht="12">
      <c r="A229" s="89" t="s">
        <v>15</v>
      </c>
      <c r="D229" s="79">
        <f>Kantoni!E230</f>
        <v>42</v>
      </c>
      <c r="E229" s="79">
        <f>Kantoni!H230</f>
        <v>169</v>
      </c>
      <c r="F229" s="80">
        <f>Kantoni!F230*100</f>
        <v>33.07086614173229</v>
      </c>
      <c r="G229" s="81">
        <f>Kantoni!G230*100</f>
        <v>12.76595744680851</v>
      </c>
      <c r="H229" s="81">
        <f>Kantoni!I230*100</f>
        <v>26.825396825396826</v>
      </c>
      <c r="I229" s="85"/>
    </row>
    <row r="230" spans="1:9" s="75" customFormat="1" ht="12">
      <c r="A230" s="89"/>
      <c r="D230" s="101"/>
      <c r="E230" s="101"/>
      <c r="F230" s="102"/>
      <c r="G230" s="81"/>
      <c r="H230" s="81"/>
      <c r="I230" s="85"/>
    </row>
    <row r="231" spans="1:9" s="75" customFormat="1" ht="12">
      <c r="A231" s="89" t="s">
        <v>1</v>
      </c>
      <c r="D231" s="79">
        <f>Kantoni!E232</f>
        <v>42</v>
      </c>
      <c r="E231" s="79">
        <f>Kantoni!H232</f>
        <v>169</v>
      </c>
      <c r="F231" s="80">
        <f>Kantoni!F232*100</f>
        <v>33.07086614173229</v>
      </c>
      <c r="G231" s="81">
        <f>Kantoni!G232*100</f>
        <v>12.76595744680851</v>
      </c>
      <c r="H231" s="81">
        <f>Kantoni!I232*100</f>
        <v>26.825396825396826</v>
      </c>
      <c r="I231" s="85"/>
    </row>
    <row r="232" spans="1:8" s="75" customFormat="1" ht="12">
      <c r="A232" s="90"/>
      <c r="D232" s="71"/>
      <c r="E232" s="71"/>
      <c r="F232" s="71"/>
      <c r="G232" s="78"/>
      <c r="H232" s="78"/>
    </row>
    <row r="233" spans="1:8" s="75" customFormat="1" ht="12.75" thickBot="1">
      <c r="A233" s="104"/>
      <c r="B233" s="104"/>
      <c r="C233" s="104"/>
      <c r="D233" s="108"/>
      <c r="E233" s="108"/>
      <c r="F233" s="108"/>
      <c r="G233" s="109"/>
      <c r="H233" s="109"/>
    </row>
    <row r="234" spans="4:8" s="67" customFormat="1" ht="12">
      <c r="D234" s="68"/>
      <c r="E234" s="68"/>
      <c r="F234" s="68"/>
      <c r="G234" s="69"/>
      <c r="H234" s="69"/>
    </row>
    <row r="235" spans="1:8" s="67" customFormat="1" ht="12">
      <c r="A235" s="117" t="s">
        <v>47</v>
      </c>
      <c r="D235" s="68"/>
      <c r="E235" s="97"/>
      <c r="F235" s="68"/>
      <c r="G235" s="69"/>
      <c r="H235" s="98"/>
    </row>
    <row r="236" spans="1:8" s="67" customFormat="1" ht="12">
      <c r="A236" s="66" t="s">
        <v>28</v>
      </c>
      <c r="D236" s="68"/>
      <c r="E236" s="99"/>
      <c r="F236" s="68"/>
      <c r="G236" s="69"/>
      <c r="H236" s="100"/>
    </row>
    <row r="237" spans="1:8" s="67" customFormat="1" ht="12">
      <c r="A237" s="66"/>
      <c r="D237" s="68"/>
      <c r="E237" s="99"/>
      <c r="F237" s="68"/>
      <c r="G237" s="69"/>
      <c r="H237" s="100"/>
    </row>
    <row r="238" spans="1:8" s="67" customFormat="1" ht="12">
      <c r="A238" s="202" t="s">
        <v>11</v>
      </c>
      <c r="B238" s="202"/>
      <c r="C238" s="202"/>
      <c r="D238" s="202"/>
      <c r="E238" s="202"/>
      <c r="F238" s="202"/>
      <c r="G238" s="202"/>
      <c r="H238" s="202"/>
    </row>
    <row r="239" spans="1:9" s="67" customFormat="1" ht="12">
      <c r="A239" s="202" t="s">
        <v>46</v>
      </c>
      <c r="B239" s="202"/>
      <c r="C239" s="202"/>
      <c r="D239" s="202"/>
      <c r="E239" s="202"/>
      <c r="F239" s="202"/>
      <c r="G239" s="202"/>
      <c r="H239" s="202"/>
      <c r="I239" s="70"/>
    </row>
    <row r="240" spans="1:8" s="67" customFormat="1" ht="12">
      <c r="A240" s="66"/>
      <c r="D240" s="68"/>
      <c r="E240" s="71"/>
      <c r="F240" s="68"/>
      <c r="G240" s="69"/>
      <c r="H240" s="69"/>
    </row>
    <row r="241" spans="4:8" s="67" customFormat="1" ht="12">
      <c r="D241" s="68"/>
      <c r="E241" s="71"/>
      <c r="F241" s="68"/>
      <c r="G241" s="69"/>
      <c r="H241" s="69"/>
    </row>
    <row r="242" spans="1:8" s="72" customFormat="1" ht="18" customHeight="1">
      <c r="A242" s="204"/>
      <c r="B242" s="205"/>
      <c r="C242" s="206"/>
      <c r="D242" s="217" t="s">
        <v>69</v>
      </c>
      <c r="E242" s="166" t="s">
        <v>48</v>
      </c>
      <c r="F242" s="174" t="s">
        <v>70</v>
      </c>
      <c r="G242" s="174" t="s">
        <v>71</v>
      </c>
      <c r="H242" s="174" t="s">
        <v>72</v>
      </c>
    </row>
    <row r="243" spans="1:8" s="72" customFormat="1" ht="12" customHeight="1">
      <c r="A243" s="207"/>
      <c r="B243" s="208"/>
      <c r="C243" s="209"/>
      <c r="D243" s="215"/>
      <c r="E243" s="215"/>
      <c r="F243" s="213"/>
      <c r="G243" s="213"/>
      <c r="H243" s="175"/>
    </row>
    <row r="244" spans="1:8" s="72" customFormat="1" ht="25.5" customHeight="1">
      <c r="A244" s="210"/>
      <c r="B244" s="211"/>
      <c r="C244" s="212"/>
      <c r="D244" s="216"/>
      <c r="E244" s="216"/>
      <c r="F244" s="214"/>
      <c r="G244" s="214"/>
      <c r="H244" s="176"/>
    </row>
    <row r="245" spans="1:12" s="67" customFormat="1" ht="12.75">
      <c r="A245" s="75"/>
      <c r="D245" s="68"/>
      <c r="E245" s="68"/>
      <c r="F245" s="68"/>
      <c r="G245" s="69"/>
      <c r="H245" s="69"/>
      <c r="I245" s="75"/>
      <c r="K245" s="77"/>
      <c r="L245" s="75"/>
    </row>
    <row r="246" spans="1:12" s="67" customFormat="1" ht="12.75">
      <c r="A246" s="76" t="s">
        <v>20</v>
      </c>
      <c r="D246" s="68"/>
      <c r="E246" s="68"/>
      <c r="F246" s="68"/>
      <c r="G246" s="69"/>
      <c r="H246" s="69"/>
      <c r="I246" s="75"/>
      <c r="K246" s="77"/>
      <c r="L246" s="75"/>
    </row>
    <row r="247" spans="4:8" s="75" customFormat="1" ht="12">
      <c r="D247" s="71"/>
      <c r="E247" s="71"/>
      <c r="F247" s="71"/>
      <c r="G247" s="78"/>
      <c r="H247" s="78"/>
    </row>
    <row r="248" spans="1:9" s="75" customFormat="1" ht="12">
      <c r="A248" s="75" t="s">
        <v>12</v>
      </c>
      <c r="D248" s="79">
        <f>Kantoni!E249</f>
        <v>3064</v>
      </c>
      <c r="E248" s="79">
        <f>Kantoni!H249</f>
        <v>6216</v>
      </c>
      <c r="F248" s="80">
        <f>Kantoni!F249*100</f>
        <v>97.20812182741116</v>
      </c>
      <c r="G248" s="81">
        <f>Kantoni!G249*100</f>
        <v>62.67130292493353</v>
      </c>
      <c r="H248" s="81">
        <f>Kantoni!I249*100</f>
        <v>66.7024358836785</v>
      </c>
      <c r="I248" s="82"/>
    </row>
    <row r="249" spans="1:9" s="75" customFormat="1" ht="12">
      <c r="A249" s="83"/>
      <c r="D249" s="101"/>
      <c r="E249" s="101"/>
      <c r="F249" s="102"/>
      <c r="G249" s="81"/>
      <c r="H249" s="81"/>
      <c r="I249" s="82"/>
    </row>
    <row r="250" spans="1:9" s="75" customFormat="1" ht="12">
      <c r="A250" s="75" t="s">
        <v>13</v>
      </c>
      <c r="D250" s="79">
        <f>Kantoni!E251</f>
        <v>51</v>
      </c>
      <c r="E250" s="79">
        <f>Kantoni!H251</f>
        <v>119</v>
      </c>
      <c r="F250" s="80">
        <f>Kantoni!F251*100</f>
        <v>75</v>
      </c>
      <c r="G250" s="81">
        <f>Kantoni!G251*100</f>
        <v>68.91891891891892</v>
      </c>
      <c r="H250" s="81">
        <f>Kantoni!I251*100</f>
        <v>86.23188405797102</v>
      </c>
      <c r="I250" s="82"/>
    </row>
    <row r="251" spans="1:9" s="75" customFormat="1" ht="12">
      <c r="A251" s="83"/>
      <c r="D251" s="101"/>
      <c r="E251" s="101"/>
      <c r="F251" s="102"/>
      <c r="G251" s="81"/>
      <c r="H251" s="81"/>
      <c r="I251" s="82"/>
    </row>
    <row r="252" spans="1:9" s="75" customFormat="1" ht="12">
      <c r="A252" s="75" t="s">
        <v>14</v>
      </c>
      <c r="D252" s="79">
        <f>Kantoni!E253</f>
        <v>30259.6</v>
      </c>
      <c r="E252" s="79">
        <f>Kantoni!H253</f>
        <v>62273.939999999995</v>
      </c>
      <c r="F252" s="80">
        <f>Kantoni!F253*100</f>
        <v>94.51889372075138</v>
      </c>
      <c r="G252" s="81">
        <f>Kantoni!G253*100</f>
        <v>70.51009226901144</v>
      </c>
      <c r="H252" s="81">
        <f>Kantoni!I253*100</f>
        <v>77.64601358518526</v>
      </c>
      <c r="I252" s="82"/>
    </row>
    <row r="253" spans="1:9" s="75" customFormat="1" ht="12">
      <c r="A253" s="83"/>
      <c r="D253" s="101"/>
      <c r="E253" s="101"/>
      <c r="F253" s="101"/>
      <c r="G253" s="84"/>
      <c r="H253" s="84"/>
      <c r="I253" s="85"/>
    </row>
    <row r="254" spans="1:9" s="75" customFormat="1" ht="12">
      <c r="A254" s="83"/>
      <c r="I254" s="85"/>
    </row>
    <row r="255" spans="1:8" s="75" customFormat="1" ht="12">
      <c r="A255" s="76" t="s">
        <v>21</v>
      </c>
      <c r="D255" s="71"/>
      <c r="E255" s="71"/>
      <c r="F255" s="71"/>
      <c r="G255" s="78"/>
      <c r="H255" s="78"/>
    </row>
    <row r="256" spans="4:8" s="75" customFormat="1" ht="12">
      <c r="D256" s="71"/>
      <c r="E256" s="71"/>
      <c r="F256" s="71"/>
      <c r="G256" s="78"/>
      <c r="H256" s="78"/>
    </row>
    <row r="257" spans="1:9" s="75" customFormat="1" ht="12">
      <c r="A257" s="75" t="s">
        <v>12</v>
      </c>
      <c r="D257" s="79">
        <f>Kantoni!E258</f>
        <v>157</v>
      </c>
      <c r="E257" s="79">
        <f>Kantoni!H258</f>
        <v>1225</v>
      </c>
      <c r="F257" s="80">
        <f>Kantoni!F258*100</f>
        <v>14.700374531835205</v>
      </c>
      <c r="G257" s="81">
        <f>Kantoni!G258*100</f>
        <v>11.544117647058824</v>
      </c>
      <c r="H257" s="81">
        <f>Kantoni!I258*100</f>
        <v>46.60098147373227</v>
      </c>
      <c r="I257" s="85"/>
    </row>
    <row r="258" spans="1:9" s="75" customFormat="1" ht="12">
      <c r="A258" s="83"/>
      <c r="D258" s="101"/>
      <c r="E258" s="101"/>
      <c r="F258" s="102"/>
      <c r="G258" s="81"/>
      <c r="H258" s="81"/>
      <c r="I258" s="87"/>
    </row>
    <row r="259" spans="1:9" s="75" customFormat="1" ht="12">
      <c r="A259" s="75" t="s">
        <v>15</v>
      </c>
      <c r="D259" s="79">
        <f>Kantoni!E260</f>
        <v>32.78</v>
      </c>
      <c r="E259" s="79">
        <f>Kantoni!H260</f>
        <v>164.29999999999998</v>
      </c>
      <c r="F259" s="80">
        <f>Kantoni!F260*100</f>
        <v>24.92396593673966</v>
      </c>
      <c r="G259" s="81">
        <f>Kantoni!G260*100</f>
        <v>18.471976467671226</v>
      </c>
      <c r="H259" s="81">
        <f>Kantoni!I260*100</f>
        <v>49.86358076959262</v>
      </c>
      <c r="I259" s="85"/>
    </row>
    <row r="260" spans="1:9" s="75" customFormat="1" ht="12">
      <c r="A260" s="83"/>
      <c r="D260" s="101"/>
      <c r="E260" s="101"/>
      <c r="F260" s="102"/>
      <c r="G260" s="81"/>
      <c r="H260" s="81"/>
      <c r="I260" s="87"/>
    </row>
    <row r="261" spans="1:9" s="75" customFormat="1" ht="12">
      <c r="A261" s="75" t="s">
        <v>16</v>
      </c>
      <c r="D261" s="79">
        <f>Kantoni!E262</f>
        <v>6350</v>
      </c>
      <c r="E261" s="79">
        <f>Kantoni!H262</f>
        <v>33766</v>
      </c>
      <c r="F261" s="80">
        <f>Kantoni!F262*100</f>
        <v>23.1616574263204</v>
      </c>
      <c r="G261" s="81">
        <f>Kantoni!G262*100</f>
        <v>16.494363343550315</v>
      </c>
      <c r="H261" s="81">
        <f>Kantoni!I262*100</f>
        <v>47.50422059651097</v>
      </c>
      <c r="I261" s="85"/>
    </row>
    <row r="262" spans="1:9" s="75" customFormat="1" ht="12">
      <c r="A262" s="83"/>
      <c r="D262" s="101"/>
      <c r="E262" s="101"/>
      <c r="F262" s="101"/>
      <c r="G262" s="88"/>
      <c r="H262" s="88"/>
      <c r="I262" s="87"/>
    </row>
    <row r="263" s="75" customFormat="1" ht="12">
      <c r="A263" s="83"/>
    </row>
    <row r="264" spans="1:8" s="75" customFormat="1" ht="12">
      <c r="A264" s="76" t="s">
        <v>23</v>
      </c>
      <c r="D264" s="71"/>
      <c r="E264" s="71"/>
      <c r="F264" s="71"/>
      <c r="G264" s="78"/>
      <c r="H264" s="78"/>
    </row>
    <row r="265" spans="4:8" s="75" customFormat="1" ht="12">
      <c r="D265" s="71"/>
      <c r="E265" s="71"/>
      <c r="F265" s="71"/>
      <c r="G265" s="78"/>
      <c r="H265" s="78"/>
    </row>
    <row r="266" spans="1:9" s="75" customFormat="1" ht="12">
      <c r="A266" s="89" t="s">
        <v>17</v>
      </c>
      <c r="D266" s="79">
        <f>Kantoni!E267</f>
        <v>144</v>
      </c>
      <c r="E266" s="79">
        <f>Kantoni!H267</f>
        <v>521</v>
      </c>
      <c r="F266" s="80">
        <f>Kantoni!F267*100</f>
        <v>38.196286472148536</v>
      </c>
      <c r="G266" s="81">
        <f>Kantoni!G267*100</f>
        <v>34.69879518072289</v>
      </c>
      <c r="H266" s="81">
        <f>Kantoni!I267*100</f>
        <v>61.729857819905206</v>
      </c>
      <c r="I266" s="85"/>
    </row>
    <row r="267" spans="1:9" s="75" customFormat="1" ht="12">
      <c r="A267" s="89" t="s">
        <v>18</v>
      </c>
      <c r="D267" s="101"/>
      <c r="E267" s="101"/>
      <c r="F267" s="102"/>
      <c r="G267" s="81"/>
      <c r="H267" s="81"/>
      <c r="I267" s="87"/>
    </row>
    <row r="268" spans="1:9" s="75" customFormat="1" ht="12">
      <c r="A268" s="89"/>
      <c r="D268" s="101"/>
      <c r="E268" s="101"/>
      <c r="F268" s="102"/>
      <c r="G268" s="81"/>
      <c r="H268" s="81"/>
      <c r="I268" s="87"/>
    </row>
    <row r="269" spans="1:9" s="75" customFormat="1" ht="12">
      <c r="A269" s="89" t="s">
        <v>1</v>
      </c>
      <c r="D269" s="79">
        <f>Kantoni!E270</f>
        <v>144</v>
      </c>
      <c r="E269" s="79">
        <f>Kantoni!H270</f>
        <v>521</v>
      </c>
      <c r="F269" s="80">
        <f>Kantoni!F270*100</f>
        <v>38.196286472148536</v>
      </c>
      <c r="G269" s="81">
        <f>Kantoni!G270*100</f>
        <v>34.69879518072289</v>
      </c>
      <c r="H269" s="81">
        <f>Kantoni!I270*100</f>
        <v>61.729857819905206</v>
      </c>
      <c r="I269" s="85"/>
    </row>
    <row r="270" spans="1:9" s="75" customFormat="1" ht="12">
      <c r="A270" s="90"/>
      <c r="D270" s="101"/>
      <c r="E270" s="101"/>
      <c r="F270" s="102"/>
      <c r="G270" s="81"/>
      <c r="H270" s="81"/>
      <c r="I270" s="87"/>
    </row>
    <row r="271" spans="1:9" s="75" customFormat="1" ht="12">
      <c r="A271" s="89" t="s">
        <v>15</v>
      </c>
      <c r="D271" s="79">
        <f>Kantoni!E272</f>
        <v>37</v>
      </c>
      <c r="E271" s="79">
        <f>Kantoni!H272</f>
        <v>231</v>
      </c>
      <c r="F271" s="80">
        <f>Kantoni!F272*100</f>
        <v>19.072164948453608</v>
      </c>
      <c r="G271" s="81">
        <f>Kantoni!G272*100</f>
        <v>16.08695652173913</v>
      </c>
      <c r="H271" s="81">
        <f>Kantoni!I272*100</f>
        <v>51.5625</v>
      </c>
      <c r="I271" s="85"/>
    </row>
    <row r="272" spans="1:9" s="75" customFormat="1" ht="12">
      <c r="A272" s="89"/>
      <c r="D272" s="101"/>
      <c r="E272" s="101"/>
      <c r="F272" s="102"/>
      <c r="G272" s="81"/>
      <c r="H272" s="81"/>
      <c r="I272" s="85"/>
    </row>
    <row r="273" spans="1:9" s="75" customFormat="1" ht="12">
      <c r="A273" s="89" t="s">
        <v>1</v>
      </c>
      <c r="D273" s="79">
        <f>Kantoni!E274</f>
        <v>37</v>
      </c>
      <c r="E273" s="79">
        <f>Kantoni!H274</f>
        <v>231</v>
      </c>
      <c r="F273" s="80">
        <f>Kantoni!F274*100</f>
        <v>19.072164948453608</v>
      </c>
      <c r="G273" s="81">
        <f>Kantoni!G274*100</f>
        <v>16.08695652173913</v>
      </c>
      <c r="H273" s="81">
        <f>Kantoni!I274*100</f>
        <v>51.5625</v>
      </c>
      <c r="I273" s="85"/>
    </row>
    <row r="274" spans="1:8" s="75" customFormat="1" ht="12">
      <c r="A274" s="90"/>
      <c r="D274" s="71"/>
      <c r="E274" s="71"/>
      <c r="F274" s="71"/>
      <c r="G274" s="78"/>
      <c r="H274" s="78"/>
    </row>
    <row r="275" spans="1:8" s="75" customFormat="1" ht="12.75" thickBot="1">
      <c r="A275" s="104"/>
      <c r="B275" s="104"/>
      <c r="C275" s="104"/>
      <c r="D275" s="108"/>
      <c r="E275" s="108"/>
      <c r="F275" s="108"/>
      <c r="G275" s="109"/>
      <c r="H275" s="109"/>
    </row>
    <row r="276" spans="4:8" s="67" customFormat="1" ht="12">
      <c r="D276" s="68"/>
      <c r="E276" s="68"/>
      <c r="F276" s="68"/>
      <c r="G276" s="69"/>
      <c r="H276" s="69"/>
    </row>
    <row r="277" spans="1:8" s="67" customFormat="1" ht="12">
      <c r="A277" s="117" t="s">
        <v>47</v>
      </c>
      <c r="D277" s="68"/>
      <c r="E277" s="97"/>
      <c r="F277" s="68"/>
      <c r="G277" s="69"/>
      <c r="H277" s="98"/>
    </row>
    <row r="278" spans="1:8" s="67" customFormat="1" ht="12">
      <c r="A278" s="66" t="s">
        <v>29</v>
      </c>
      <c r="D278" s="68"/>
      <c r="E278" s="99"/>
      <c r="F278" s="68"/>
      <c r="G278" s="69"/>
      <c r="H278" s="100"/>
    </row>
    <row r="279" spans="1:8" s="67" customFormat="1" ht="12">
      <c r="A279" s="66"/>
      <c r="D279" s="68"/>
      <c r="E279" s="99"/>
      <c r="F279" s="68"/>
      <c r="G279" s="69"/>
      <c r="H279" s="100"/>
    </row>
    <row r="280" spans="1:8" s="67" customFormat="1" ht="12">
      <c r="A280" s="202" t="s">
        <v>11</v>
      </c>
      <c r="B280" s="202"/>
      <c r="C280" s="202"/>
      <c r="D280" s="202"/>
      <c r="E280" s="202"/>
      <c r="F280" s="202"/>
      <c r="G280" s="202"/>
      <c r="H280" s="202"/>
    </row>
    <row r="281" spans="1:9" s="67" customFormat="1" ht="12">
      <c r="A281" s="202" t="s">
        <v>46</v>
      </c>
      <c r="B281" s="202"/>
      <c r="C281" s="202"/>
      <c r="D281" s="202"/>
      <c r="E281" s="202"/>
      <c r="F281" s="202"/>
      <c r="G281" s="202"/>
      <c r="H281" s="202"/>
      <c r="I281" s="70"/>
    </row>
    <row r="282" spans="1:8" s="67" customFormat="1" ht="12">
      <c r="A282" s="66"/>
      <c r="D282" s="68"/>
      <c r="E282" s="71"/>
      <c r="F282" s="68"/>
      <c r="G282" s="69"/>
      <c r="H282" s="69"/>
    </row>
    <row r="283" spans="4:8" s="67" customFormat="1" ht="12">
      <c r="D283" s="68"/>
      <c r="E283" s="71"/>
      <c r="F283" s="68"/>
      <c r="G283" s="69"/>
      <c r="H283" s="69"/>
    </row>
    <row r="284" spans="1:8" s="72" customFormat="1" ht="18" customHeight="1">
      <c r="A284" s="204"/>
      <c r="B284" s="205"/>
      <c r="C284" s="206"/>
      <c r="D284" s="217" t="s">
        <v>69</v>
      </c>
      <c r="E284" s="166" t="s">
        <v>48</v>
      </c>
      <c r="F284" s="174" t="s">
        <v>70</v>
      </c>
      <c r="G284" s="174" t="s">
        <v>71</v>
      </c>
      <c r="H284" s="174" t="s">
        <v>72</v>
      </c>
    </row>
    <row r="285" spans="1:8" s="72" customFormat="1" ht="12" customHeight="1">
      <c r="A285" s="207"/>
      <c r="B285" s="208"/>
      <c r="C285" s="209"/>
      <c r="D285" s="215"/>
      <c r="E285" s="215"/>
      <c r="F285" s="213"/>
      <c r="G285" s="213"/>
      <c r="H285" s="175"/>
    </row>
    <row r="286" spans="1:8" s="72" customFormat="1" ht="25.5" customHeight="1">
      <c r="A286" s="210"/>
      <c r="B286" s="211"/>
      <c r="C286" s="212"/>
      <c r="D286" s="216"/>
      <c r="E286" s="216"/>
      <c r="F286" s="214"/>
      <c r="G286" s="214"/>
      <c r="H286" s="176"/>
    </row>
    <row r="287" spans="1:12" s="67" customFormat="1" ht="12">
      <c r="A287" s="73"/>
      <c r="C287" s="74"/>
      <c r="D287" s="68"/>
      <c r="E287" s="71"/>
      <c r="F287" s="68"/>
      <c r="G287" s="69"/>
      <c r="H287" s="69"/>
      <c r="K287" s="75"/>
      <c r="L287" s="75"/>
    </row>
    <row r="288" spans="1:12" s="67" customFormat="1" ht="12">
      <c r="A288" s="76" t="s">
        <v>20</v>
      </c>
      <c r="D288" s="68"/>
      <c r="E288" s="68"/>
      <c r="F288" s="68"/>
      <c r="G288" s="69"/>
      <c r="H288" s="69"/>
      <c r="K288" s="75"/>
      <c r="L288" s="75"/>
    </row>
    <row r="289" spans="1:12" s="67" customFormat="1" ht="12">
      <c r="A289" s="75"/>
      <c r="B289" s="75"/>
      <c r="C289" s="75"/>
      <c r="D289" s="71"/>
      <c r="E289" s="71"/>
      <c r="F289" s="71"/>
      <c r="G289" s="78"/>
      <c r="H289" s="78"/>
      <c r="K289" s="75"/>
      <c r="L289" s="75"/>
    </row>
    <row r="290" spans="1:12" s="67" customFormat="1" ht="12">
      <c r="A290" s="75" t="s">
        <v>12</v>
      </c>
      <c r="B290" s="75"/>
      <c r="C290" s="75"/>
      <c r="D290" s="79">
        <f>Kantoni!E291</f>
        <v>5681</v>
      </c>
      <c r="E290" s="79">
        <f>Kantoni!H291</f>
        <v>10998</v>
      </c>
      <c r="F290" s="80">
        <f>Kantoni!F291*100</f>
        <v>106.84596577017116</v>
      </c>
      <c r="G290" s="81">
        <f>Kantoni!G291*100</f>
        <v>85.86759371221282</v>
      </c>
      <c r="H290" s="81">
        <f>Kantoni!I291*100</f>
        <v>84.72382713196211</v>
      </c>
      <c r="K290" s="75"/>
      <c r="L290" s="75"/>
    </row>
    <row r="291" spans="1:12" s="67" customFormat="1" ht="12">
      <c r="A291" s="83"/>
      <c r="B291" s="75"/>
      <c r="C291" s="75"/>
      <c r="D291" s="79"/>
      <c r="E291" s="79"/>
      <c r="F291" s="80"/>
      <c r="G291" s="81"/>
      <c r="H291" s="81"/>
      <c r="I291" s="111"/>
      <c r="K291" s="75"/>
      <c r="L291" s="75"/>
    </row>
    <row r="292" spans="1:12" s="67" customFormat="1" ht="12">
      <c r="A292" s="75" t="s">
        <v>13</v>
      </c>
      <c r="B292" s="75"/>
      <c r="C292" s="75"/>
      <c r="D292" s="79">
        <f>Kantoni!E293</f>
        <v>46</v>
      </c>
      <c r="E292" s="79">
        <f>Kantoni!H293</f>
        <v>91</v>
      </c>
      <c r="F292" s="80">
        <f>Kantoni!F293*100</f>
        <v>102.22222222222221</v>
      </c>
      <c r="G292" s="81">
        <f>Kantoni!G293*100</f>
        <v>65.71428571428571</v>
      </c>
      <c r="H292" s="81">
        <f>Kantoni!I293*100</f>
        <v>67.4074074074074</v>
      </c>
      <c r="K292" s="75"/>
      <c r="L292" s="75"/>
    </row>
    <row r="293" spans="1:12" s="67" customFormat="1" ht="12">
      <c r="A293" s="83"/>
      <c r="B293" s="75"/>
      <c r="C293" s="75"/>
      <c r="D293" s="79"/>
      <c r="E293" s="79"/>
      <c r="F293" s="80"/>
      <c r="G293" s="81"/>
      <c r="H293" s="81"/>
      <c r="K293" s="75"/>
      <c r="L293" s="75"/>
    </row>
    <row r="294" spans="1:12" s="67" customFormat="1" ht="12">
      <c r="A294" s="75" t="s">
        <v>14</v>
      </c>
      <c r="B294" s="75"/>
      <c r="C294" s="75"/>
      <c r="D294" s="79">
        <f>Kantoni!E295</f>
        <v>20752</v>
      </c>
      <c r="E294" s="79">
        <f>Kantoni!H295</f>
        <v>41631</v>
      </c>
      <c r="F294" s="80">
        <f>Kantoni!F295*100</f>
        <v>99.39173332056133</v>
      </c>
      <c r="G294" s="81">
        <f>Kantoni!G295*100</f>
        <v>48.16335435296739</v>
      </c>
      <c r="H294" s="81">
        <f>Kantoni!I295*100</f>
        <v>51.29724827616799</v>
      </c>
      <c r="K294" s="75"/>
      <c r="L294" s="75"/>
    </row>
    <row r="295" spans="1:12" s="67" customFormat="1" ht="12">
      <c r="A295" s="83"/>
      <c r="B295" s="75"/>
      <c r="C295" s="75"/>
      <c r="D295" s="79"/>
      <c r="E295" s="79"/>
      <c r="F295" s="80"/>
      <c r="G295" s="81"/>
      <c r="H295" s="84"/>
      <c r="K295" s="75"/>
      <c r="L295" s="75"/>
    </row>
    <row r="296" spans="1:12" s="67" customFormat="1" ht="12">
      <c r="A296" s="83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</row>
    <row r="297" spans="1:8" s="75" customFormat="1" ht="12">
      <c r="A297" s="76" t="s">
        <v>21</v>
      </c>
      <c r="D297" s="71"/>
      <c r="E297" s="71"/>
      <c r="F297" s="112"/>
      <c r="G297" s="78"/>
      <c r="H297" s="78"/>
    </row>
    <row r="298" spans="4:8" s="75" customFormat="1" ht="12">
      <c r="D298" s="71"/>
      <c r="E298" s="71"/>
      <c r="F298" s="112"/>
      <c r="G298" s="78"/>
      <c r="H298" s="78"/>
    </row>
    <row r="299" spans="1:9" s="75" customFormat="1" ht="12">
      <c r="A299" s="75" t="s">
        <v>12</v>
      </c>
      <c r="D299" s="79">
        <f>Kantoni!E300</f>
        <v>54</v>
      </c>
      <c r="E299" s="79">
        <f>Kantoni!H300</f>
        <v>189</v>
      </c>
      <c r="F299" s="80">
        <f>Kantoni!F300*100</f>
        <v>40</v>
      </c>
      <c r="G299" s="81">
        <f>Kantoni!G300*100</f>
        <v>25.59241706161137</v>
      </c>
      <c r="H299" s="81">
        <f>Kantoni!I300*100</f>
        <v>51.92307692307693</v>
      </c>
      <c r="I299" s="85"/>
    </row>
    <row r="300" spans="1:9" s="75" customFormat="1" ht="12">
      <c r="A300" s="83"/>
      <c r="D300" s="101"/>
      <c r="E300" s="101"/>
      <c r="F300" s="102"/>
      <c r="G300" s="81"/>
      <c r="H300" s="81"/>
      <c r="I300" s="87"/>
    </row>
    <row r="301" spans="1:9" s="75" customFormat="1" ht="12">
      <c r="A301" s="75" t="s">
        <v>15</v>
      </c>
      <c r="D301" s="79">
        <f>Kantoni!E302</f>
        <v>2.9640000000000004</v>
      </c>
      <c r="E301" s="79">
        <f>Kantoni!H302</f>
        <v>18.334000000000003</v>
      </c>
      <c r="F301" s="80">
        <f>Kantoni!F302*100</f>
        <v>19.284320104098896</v>
      </c>
      <c r="G301" s="81">
        <f>Kantoni!G302*100</f>
        <v>22.976744186046513</v>
      </c>
      <c r="H301" s="81">
        <f>Kantoni!I302*100</f>
        <v>62.40299523485364</v>
      </c>
      <c r="I301" s="85"/>
    </row>
    <row r="302" spans="1:9" s="75" customFormat="1" ht="12">
      <c r="A302" s="83"/>
      <c r="D302" s="101"/>
      <c r="E302" s="101"/>
      <c r="F302" s="102"/>
      <c r="G302" s="81"/>
      <c r="H302" s="81"/>
      <c r="I302" s="87"/>
    </row>
    <row r="303" spans="1:9" s="75" customFormat="1" ht="12">
      <c r="A303" s="75" t="s">
        <v>16</v>
      </c>
      <c r="D303" s="79">
        <f>Kantoni!E304</f>
        <v>150</v>
      </c>
      <c r="E303" s="79">
        <f>Kantoni!H304</f>
        <v>477</v>
      </c>
      <c r="F303" s="80">
        <f>Kantoni!F304*100</f>
        <v>45.87155963302752</v>
      </c>
      <c r="G303" s="81">
        <f>Kantoni!G304*100</f>
        <v>48.16955684007708</v>
      </c>
      <c r="H303" s="81">
        <f>Kantoni!I304*100</f>
        <v>69.41028902036909</v>
      </c>
      <c r="I303" s="85"/>
    </row>
    <row r="304" spans="1:9" s="75" customFormat="1" ht="12">
      <c r="A304" s="83"/>
      <c r="D304" s="101"/>
      <c r="E304" s="101"/>
      <c r="F304" s="102"/>
      <c r="G304" s="88"/>
      <c r="H304" s="88"/>
      <c r="I304" s="87"/>
    </row>
    <row r="305" s="75" customFormat="1" ht="12">
      <c r="A305" s="83"/>
    </row>
    <row r="306" spans="1:8" s="75" customFormat="1" ht="12">
      <c r="A306" s="76" t="s">
        <v>23</v>
      </c>
      <c r="D306" s="71"/>
      <c r="E306" s="71"/>
      <c r="F306" s="71"/>
      <c r="G306" s="78"/>
      <c r="H306" s="78"/>
    </row>
    <row r="307" spans="4:8" s="75" customFormat="1" ht="12">
      <c r="D307" s="71"/>
      <c r="E307" s="71"/>
      <c r="F307" s="71"/>
      <c r="G307" s="78"/>
      <c r="H307" s="78"/>
    </row>
    <row r="308" spans="1:9" s="75" customFormat="1" ht="12">
      <c r="A308" s="89" t="s">
        <v>17</v>
      </c>
      <c r="D308" s="79">
        <f>Kantoni!E309</f>
        <v>35</v>
      </c>
      <c r="E308" s="79">
        <f>Kantoni!H309</f>
        <v>245</v>
      </c>
      <c r="F308" s="80">
        <f>Kantoni!F309*100</f>
        <v>16.666666666666664</v>
      </c>
      <c r="G308" s="81">
        <f>Kantoni!G309*100</f>
        <v>11.29032258064516</v>
      </c>
      <c r="H308" s="81">
        <f>Kantoni!I309*100</f>
        <v>41.52542372881356</v>
      </c>
      <c r="I308" s="85"/>
    </row>
    <row r="309" spans="1:9" s="75" customFormat="1" ht="12">
      <c r="A309" s="89" t="s">
        <v>18</v>
      </c>
      <c r="D309" s="101"/>
      <c r="E309" s="101"/>
      <c r="F309" s="102"/>
      <c r="G309" s="81"/>
      <c r="H309" s="81"/>
      <c r="I309" s="87"/>
    </row>
    <row r="310" spans="1:9" s="75" customFormat="1" ht="12">
      <c r="A310" s="89"/>
      <c r="D310" s="101"/>
      <c r="E310" s="101"/>
      <c r="F310" s="102"/>
      <c r="G310" s="81"/>
      <c r="H310" s="81"/>
      <c r="I310" s="87"/>
    </row>
    <row r="311" spans="1:9" s="75" customFormat="1" ht="12">
      <c r="A311" s="89" t="s">
        <v>1</v>
      </c>
      <c r="D311" s="79">
        <f>Kantoni!E312</f>
        <v>35</v>
      </c>
      <c r="E311" s="79">
        <f>Kantoni!H312</f>
        <v>245</v>
      </c>
      <c r="F311" s="80">
        <f>Kantoni!F312*100</f>
        <v>16.666666666666664</v>
      </c>
      <c r="G311" s="81">
        <f>Kantoni!G312*100</f>
        <v>11.29032258064516</v>
      </c>
      <c r="H311" s="81">
        <f>Kantoni!I312*100</f>
        <v>41.52542372881356</v>
      </c>
      <c r="I311" s="85"/>
    </row>
    <row r="312" spans="1:9" s="75" customFormat="1" ht="12">
      <c r="A312" s="90"/>
      <c r="D312" s="101"/>
      <c r="E312" s="101"/>
      <c r="F312" s="102"/>
      <c r="G312" s="81"/>
      <c r="H312" s="81"/>
      <c r="I312" s="87"/>
    </row>
    <row r="313" spans="1:9" s="75" customFormat="1" ht="12">
      <c r="A313" s="89" t="s">
        <v>15</v>
      </c>
      <c r="D313" s="79">
        <f>Kantoni!E314</f>
        <v>3</v>
      </c>
      <c r="E313" s="79">
        <f>Kantoni!H314</f>
        <v>21</v>
      </c>
      <c r="F313" s="80">
        <f>Kantoni!F314*100</f>
        <v>16.666666666666664</v>
      </c>
      <c r="G313" s="81">
        <f>Kantoni!G314*100</f>
        <v>16.666666666666664</v>
      </c>
      <c r="H313" s="81">
        <f>Kantoni!I314*100</f>
        <v>58.333333333333336</v>
      </c>
      <c r="I313" s="85"/>
    </row>
    <row r="314" spans="1:9" s="75" customFormat="1" ht="12">
      <c r="A314" s="89"/>
      <c r="D314" s="101"/>
      <c r="E314" s="101"/>
      <c r="F314" s="102"/>
      <c r="G314" s="81"/>
      <c r="H314" s="81"/>
      <c r="I314" s="85"/>
    </row>
    <row r="315" spans="1:9" s="75" customFormat="1" ht="12">
      <c r="A315" s="89" t="s">
        <v>1</v>
      </c>
      <c r="D315" s="79">
        <f>Kantoni!E316</f>
        <v>3</v>
      </c>
      <c r="E315" s="79">
        <f>Kantoni!H316</f>
        <v>21</v>
      </c>
      <c r="F315" s="80">
        <f>Kantoni!F316*100</f>
        <v>16.666666666666664</v>
      </c>
      <c r="G315" s="81">
        <f>Kantoni!G316*100</f>
        <v>16.666666666666664</v>
      </c>
      <c r="H315" s="81">
        <f>Kantoni!I316*100</f>
        <v>58.333333333333336</v>
      </c>
      <c r="I315" s="85"/>
    </row>
    <row r="316" spans="4:8" s="75" customFormat="1" ht="12">
      <c r="D316" s="71"/>
      <c r="E316" s="71"/>
      <c r="F316" s="71"/>
      <c r="G316" s="78"/>
      <c r="H316" s="78"/>
    </row>
    <row r="317" spans="1:9" s="75" customFormat="1" ht="12.75" thickBot="1">
      <c r="A317" s="103"/>
      <c r="B317" s="104"/>
      <c r="C317" s="104"/>
      <c r="D317" s="105"/>
      <c r="E317" s="106"/>
      <c r="F317" s="105"/>
      <c r="G317" s="107"/>
      <c r="H317" s="107"/>
      <c r="I317" s="85"/>
    </row>
    <row r="318" spans="1:9" s="75" customFormat="1" ht="12">
      <c r="A318" s="89"/>
      <c r="D318" s="101"/>
      <c r="E318" s="79"/>
      <c r="F318" s="101"/>
      <c r="G318" s="82"/>
      <c r="H318" s="82"/>
      <c r="I318" s="87"/>
    </row>
    <row r="319" spans="1:8" s="67" customFormat="1" ht="12">
      <c r="A319" s="117" t="s">
        <v>47</v>
      </c>
      <c r="D319" s="68"/>
      <c r="E319" s="97"/>
      <c r="F319" s="68"/>
      <c r="G319" s="69"/>
      <c r="H319" s="98"/>
    </row>
    <row r="320" spans="1:8" s="67" customFormat="1" ht="12">
      <c r="A320" s="66" t="s">
        <v>30</v>
      </c>
      <c r="D320" s="68"/>
      <c r="E320" s="99"/>
      <c r="F320" s="68"/>
      <c r="G320" s="69"/>
      <c r="H320" s="100"/>
    </row>
    <row r="321" spans="4:9" s="67" customFormat="1" ht="12">
      <c r="D321" s="68"/>
      <c r="E321" s="71"/>
      <c r="F321" s="68"/>
      <c r="G321" s="69"/>
      <c r="H321" s="69"/>
      <c r="I321" s="67" t="s">
        <v>31</v>
      </c>
    </row>
    <row r="322" spans="1:8" s="67" customFormat="1" ht="12">
      <c r="A322" s="202" t="s">
        <v>11</v>
      </c>
      <c r="B322" s="202"/>
      <c r="C322" s="202"/>
      <c r="D322" s="202"/>
      <c r="E322" s="202"/>
      <c r="F322" s="202"/>
      <c r="G322" s="202"/>
      <c r="H322" s="202"/>
    </row>
    <row r="323" spans="1:9" s="67" customFormat="1" ht="12">
      <c r="A323" s="202" t="s">
        <v>46</v>
      </c>
      <c r="B323" s="202"/>
      <c r="C323" s="202"/>
      <c r="D323" s="202"/>
      <c r="E323" s="202"/>
      <c r="F323" s="202"/>
      <c r="G323" s="202"/>
      <c r="H323" s="202"/>
      <c r="I323" s="70"/>
    </row>
    <row r="324" spans="1:9" s="67" customFormat="1" ht="12">
      <c r="A324" s="66"/>
      <c r="D324" s="68"/>
      <c r="E324" s="71"/>
      <c r="F324" s="68"/>
      <c r="G324" s="69"/>
      <c r="H324" s="69"/>
      <c r="I324" s="70"/>
    </row>
    <row r="325" spans="4:8" s="67" customFormat="1" ht="12">
      <c r="D325" s="68"/>
      <c r="E325" s="71"/>
      <c r="F325" s="68"/>
      <c r="G325" s="69"/>
      <c r="H325" s="69"/>
    </row>
    <row r="326" spans="1:8" s="72" customFormat="1" ht="18" customHeight="1">
      <c r="A326" s="204"/>
      <c r="B326" s="205"/>
      <c r="C326" s="206"/>
      <c r="D326" s="217" t="s">
        <v>69</v>
      </c>
      <c r="E326" s="166" t="s">
        <v>48</v>
      </c>
      <c r="F326" s="174" t="s">
        <v>70</v>
      </c>
      <c r="G326" s="174" t="s">
        <v>71</v>
      </c>
      <c r="H326" s="174" t="s">
        <v>72</v>
      </c>
    </row>
    <row r="327" spans="1:8" s="72" customFormat="1" ht="12" customHeight="1">
      <c r="A327" s="207"/>
      <c r="B327" s="208"/>
      <c r="C327" s="209"/>
      <c r="D327" s="215"/>
      <c r="E327" s="215"/>
      <c r="F327" s="213"/>
      <c r="G327" s="213"/>
      <c r="H327" s="175"/>
    </row>
    <row r="328" spans="1:8" s="72" customFormat="1" ht="25.5" customHeight="1">
      <c r="A328" s="210"/>
      <c r="B328" s="211"/>
      <c r="C328" s="212"/>
      <c r="D328" s="216"/>
      <c r="E328" s="216"/>
      <c r="F328" s="214"/>
      <c r="G328" s="214"/>
      <c r="H328" s="176"/>
    </row>
    <row r="329" spans="4:9" s="67" customFormat="1" ht="12.75">
      <c r="D329" s="95"/>
      <c r="E329" s="95"/>
      <c r="F329" s="95"/>
      <c r="G329" s="96"/>
      <c r="H329" s="96"/>
      <c r="I329" s="94"/>
    </row>
    <row r="330" spans="1:9" s="67" customFormat="1" ht="12.75">
      <c r="A330" s="66" t="s">
        <v>20</v>
      </c>
      <c r="D330" s="95"/>
      <c r="E330" s="95"/>
      <c r="F330" s="95"/>
      <c r="G330" s="96"/>
      <c r="H330" s="96"/>
      <c r="I330" s="94"/>
    </row>
    <row r="331" spans="4:8" s="75" customFormat="1" ht="12">
      <c r="D331" s="71"/>
      <c r="E331" s="71"/>
      <c r="F331" s="71"/>
      <c r="G331" s="78"/>
      <c r="H331" s="78"/>
    </row>
    <row r="332" spans="1:9" s="75" customFormat="1" ht="12">
      <c r="A332" s="75" t="s">
        <v>12</v>
      </c>
      <c r="D332" s="79">
        <f>Kantoni!E334</f>
        <v>1812</v>
      </c>
      <c r="E332" s="79">
        <f>Kantoni!H334</f>
        <v>3912</v>
      </c>
      <c r="F332" s="80">
        <f>Kantoni!F334*100</f>
        <v>86.28571428571429</v>
      </c>
      <c r="G332" s="81">
        <f>Kantoni!G334*100</f>
        <v>55.5317192767392</v>
      </c>
      <c r="H332" s="81">
        <f>Kantoni!I334*100</f>
        <v>61.03916367608051</v>
      </c>
      <c r="I332" s="82"/>
    </row>
    <row r="333" spans="1:9" s="75" customFormat="1" ht="7.5" customHeight="1">
      <c r="A333" s="83"/>
      <c r="D333" s="79"/>
      <c r="E333" s="79"/>
      <c r="F333" s="80"/>
      <c r="G333" s="81"/>
      <c r="H333" s="81"/>
      <c r="I333" s="82"/>
    </row>
    <row r="334" spans="1:9" s="75" customFormat="1" ht="12">
      <c r="A334" s="75" t="s">
        <v>13</v>
      </c>
      <c r="D334" s="79">
        <f>Kantoni!E336</f>
        <v>29</v>
      </c>
      <c r="E334" s="79">
        <f>Kantoni!H336</f>
        <v>61</v>
      </c>
      <c r="F334" s="80">
        <f>Kantoni!F336*100</f>
        <v>90.625</v>
      </c>
      <c r="G334" s="81">
        <f>Kantoni!G336*100</f>
        <v>107.40740740740742</v>
      </c>
      <c r="H334" s="81">
        <f>Kantoni!I336*100</f>
        <v>117.3076923076923</v>
      </c>
      <c r="I334" s="82"/>
    </row>
    <row r="335" spans="1:9" s="75" customFormat="1" ht="7.5" customHeight="1">
      <c r="A335" s="83"/>
      <c r="D335" s="79"/>
      <c r="E335" s="79"/>
      <c r="F335" s="80"/>
      <c r="G335" s="81"/>
      <c r="H335" s="81"/>
      <c r="I335" s="82"/>
    </row>
    <row r="336" spans="1:9" s="75" customFormat="1" ht="12">
      <c r="A336" s="75" t="s">
        <v>14</v>
      </c>
      <c r="D336" s="79">
        <f>Kantoni!E338</f>
        <v>18895</v>
      </c>
      <c r="E336" s="79">
        <f>Kantoni!H338</f>
        <v>40641</v>
      </c>
      <c r="F336" s="80">
        <f>Kantoni!F338*100</f>
        <v>86.8895429044422</v>
      </c>
      <c r="G336" s="81">
        <f>Kantoni!G338*100</f>
        <v>63.512605042016816</v>
      </c>
      <c r="H336" s="81">
        <f>Kantoni!I338*100</f>
        <v>71.25874493714166</v>
      </c>
      <c r="I336" s="82"/>
    </row>
    <row r="337" spans="1:9" s="75" customFormat="1" ht="12">
      <c r="A337" s="83"/>
      <c r="D337" s="79"/>
      <c r="E337" s="79"/>
      <c r="F337" s="80"/>
      <c r="G337" s="84"/>
      <c r="H337" s="84"/>
      <c r="I337" s="82"/>
    </row>
    <row r="338" spans="1:9" s="75" customFormat="1" ht="12">
      <c r="A338" s="83"/>
      <c r="I338" s="85"/>
    </row>
    <row r="339" spans="1:8" s="75" customFormat="1" ht="12">
      <c r="A339" s="76" t="s">
        <v>21</v>
      </c>
      <c r="D339" s="71"/>
      <c r="E339" s="71"/>
      <c r="F339" s="112"/>
      <c r="G339" s="78"/>
      <c r="H339" s="78"/>
    </row>
    <row r="340" spans="4:8" s="75" customFormat="1" ht="12">
      <c r="D340" s="71"/>
      <c r="E340" s="71"/>
      <c r="F340" s="112"/>
      <c r="G340" s="78"/>
      <c r="H340" s="78"/>
    </row>
    <row r="341" spans="1:9" s="75" customFormat="1" ht="12">
      <c r="A341" s="75" t="s">
        <v>12</v>
      </c>
      <c r="D341" s="79">
        <f>Kantoni!E343</f>
        <v>451.3</v>
      </c>
      <c r="E341" s="79">
        <f>Kantoni!H343</f>
        <v>3191.8</v>
      </c>
      <c r="F341" s="80">
        <f>Kantoni!F343*100</f>
        <v>16.467797847108194</v>
      </c>
      <c r="G341" s="81">
        <f>Kantoni!G343*100</f>
        <v>13.520071899340923</v>
      </c>
      <c r="H341" s="81">
        <f>Kantoni!I343*100</f>
        <v>49.755261106780985</v>
      </c>
      <c r="I341" s="82"/>
    </row>
    <row r="342" spans="1:9" s="75" customFormat="1" ht="7.5" customHeight="1">
      <c r="A342" s="83"/>
      <c r="D342" s="79"/>
      <c r="E342" s="79"/>
      <c r="F342" s="80"/>
      <c r="G342" s="81"/>
      <c r="H342" s="81"/>
      <c r="I342" s="88"/>
    </row>
    <row r="343" spans="1:10" s="75" customFormat="1" ht="12">
      <c r="A343" s="75" t="s">
        <v>15</v>
      </c>
      <c r="D343" s="79">
        <f>Kantoni!E345</f>
        <v>70.292</v>
      </c>
      <c r="E343" s="79">
        <f>Kantoni!H345</f>
        <v>531.0360000000001</v>
      </c>
      <c r="F343" s="80">
        <f>Kantoni!F345*100</f>
        <v>15.256194329171949</v>
      </c>
      <c r="G343" s="81">
        <f>Kantoni!G345*100</f>
        <v>9.840090824715858</v>
      </c>
      <c r="H343" s="81">
        <f>Kantoni!I345*100</f>
        <v>42.848324792490196</v>
      </c>
      <c r="I343" s="82"/>
      <c r="J343" s="75" t="s">
        <v>31</v>
      </c>
    </row>
    <row r="344" spans="1:9" s="75" customFormat="1" ht="7.5" customHeight="1">
      <c r="A344" s="83"/>
      <c r="D344" s="79"/>
      <c r="E344" s="79"/>
      <c r="F344" s="80"/>
      <c r="G344" s="81"/>
      <c r="H344" s="81"/>
      <c r="I344" s="88"/>
    </row>
    <row r="345" spans="1:9" s="75" customFormat="1" ht="12">
      <c r="A345" s="75" t="s">
        <v>16</v>
      </c>
      <c r="D345" s="79">
        <f>Kantoni!E347</f>
        <v>6053</v>
      </c>
      <c r="E345" s="79">
        <f>Kantoni!H347</f>
        <v>55602</v>
      </c>
      <c r="F345" s="80">
        <f>Kantoni!F347*100</f>
        <v>12.216190034107651</v>
      </c>
      <c r="G345" s="81">
        <f>Kantoni!G347*100</f>
        <v>8.431536425686028</v>
      </c>
      <c r="H345" s="81">
        <f>Kantoni!I347*100</f>
        <v>43.50499976526924</v>
      </c>
      <c r="I345" s="82"/>
    </row>
    <row r="346" spans="4:9" s="75" customFormat="1" ht="12">
      <c r="D346" s="79"/>
      <c r="E346" s="79"/>
      <c r="F346" s="80"/>
      <c r="G346" s="82"/>
      <c r="H346" s="82"/>
      <c r="I346" s="82"/>
    </row>
    <row r="347" s="75" customFormat="1" ht="12">
      <c r="A347" s="83"/>
    </row>
    <row r="348" spans="1:9" s="75" customFormat="1" ht="12">
      <c r="A348" s="76" t="s">
        <v>23</v>
      </c>
      <c r="D348" s="79"/>
      <c r="E348" s="79"/>
      <c r="F348" s="80"/>
      <c r="G348" s="82"/>
      <c r="H348" s="82"/>
      <c r="I348" s="82"/>
    </row>
    <row r="349" spans="4:8" s="75" customFormat="1" ht="12">
      <c r="D349" s="71"/>
      <c r="E349" s="71"/>
      <c r="F349" s="112"/>
      <c r="G349" s="78"/>
      <c r="H349" s="78"/>
    </row>
    <row r="350" spans="1:9" s="75" customFormat="1" ht="12">
      <c r="A350" s="89" t="s">
        <v>32</v>
      </c>
      <c r="D350" s="79">
        <f>Kantoni!E352</f>
        <v>1324</v>
      </c>
      <c r="E350" s="79">
        <f>Kantoni!H352</f>
        <v>4006</v>
      </c>
      <c r="F350" s="80">
        <f>Kantoni!F352*100</f>
        <v>49.36614466815809</v>
      </c>
      <c r="G350" s="81">
        <f>Kantoni!G352*100</f>
        <v>44.05990016638935</v>
      </c>
      <c r="H350" s="81">
        <f>Kantoni!I352*100</f>
        <v>67.0123787219806</v>
      </c>
      <c r="I350" s="82"/>
    </row>
    <row r="351" spans="1:9" s="75" customFormat="1" ht="12">
      <c r="A351" s="89" t="s">
        <v>18</v>
      </c>
      <c r="D351" s="79"/>
      <c r="E351" s="79"/>
      <c r="F351" s="80"/>
      <c r="G351" s="81"/>
      <c r="H351" s="81"/>
      <c r="I351" s="88"/>
    </row>
    <row r="352" spans="1:9" s="75" customFormat="1" ht="7.5" customHeight="1">
      <c r="A352" s="89"/>
      <c r="D352" s="79"/>
      <c r="E352" s="79"/>
      <c r="F352" s="80"/>
      <c r="G352" s="81"/>
      <c r="H352" s="81"/>
      <c r="I352" s="88"/>
    </row>
    <row r="353" spans="1:9" s="75" customFormat="1" ht="12">
      <c r="A353" s="89" t="s">
        <v>0</v>
      </c>
      <c r="D353" s="79">
        <f>Kantoni!E355</f>
        <v>265</v>
      </c>
      <c r="E353" s="79">
        <f>Kantoni!H355</f>
        <v>714</v>
      </c>
      <c r="F353" s="80">
        <f>Kantoni!F355*100</f>
        <v>59.02004454342984</v>
      </c>
      <c r="G353" s="81">
        <f>Kantoni!G355*100</f>
        <v>47.66187050359712</v>
      </c>
      <c r="H353" s="81">
        <f>Kantoni!I355*100</f>
        <v>64.55696202531645</v>
      </c>
      <c r="I353" s="82"/>
    </row>
    <row r="354" spans="1:9" s="75" customFormat="1" ht="7.5" customHeight="1">
      <c r="A354" s="113"/>
      <c r="D354" s="79"/>
      <c r="E354" s="79"/>
      <c r="F354" s="80"/>
      <c r="G354" s="81"/>
      <c r="H354" s="81"/>
      <c r="I354" s="88"/>
    </row>
    <row r="355" spans="1:9" s="75" customFormat="1" ht="12">
      <c r="A355" s="89" t="s">
        <v>1</v>
      </c>
      <c r="D355" s="79">
        <f>Kantoni!E357</f>
        <v>876</v>
      </c>
      <c r="E355" s="79">
        <f>Kantoni!H357</f>
        <v>2786</v>
      </c>
      <c r="F355" s="80">
        <f>Kantoni!F357*100</f>
        <v>45.86387434554974</v>
      </c>
      <c r="G355" s="81">
        <f>Kantoni!G357*100</f>
        <v>41.61520190023753</v>
      </c>
      <c r="H355" s="81">
        <f>Kantoni!I357*100</f>
        <v>66.63477636928964</v>
      </c>
      <c r="I355" s="82"/>
    </row>
    <row r="356" spans="1:9" s="75" customFormat="1" ht="7.5" customHeight="1">
      <c r="A356" s="90"/>
      <c r="D356" s="79"/>
      <c r="E356" s="79"/>
      <c r="F356" s="80"/>
      <c r="G356" s="81"/>
      <c r="H356" s="81"/>
      <c r="I356" s="88"/>
    </row>
    <row r="357" spans="1:9" s="75" customFormat="1" ht="12">
      <c r="A357" s="89" t="s">
        <v>2</v>
      </c>
      <c r="D357" s="79">
        <f>Kantoni!E359</f>
        <v>183</v>
      </c>
      <c r="E357" s="79">
        <f>Kantoni!H359</f>
        <v>506</v>
      </c>
      <c r="F357" s="80">
        <f>Kantoni!F359*100</f>
        <v>56.656346749226</v>
      </c>
      <c r="G357" s="81">
        <f>Kantoni!G359*100</f>
        <v>53.19767441860465</v>
      </c>
      <c r="H357" s="81">
        <f>Kantoni!I359*100</f>
        <v>73.22720694645442</v>
      </c>
      <c r="I357" s="82"/>
    </row>
    <row r="358" spans="1:9" s="75" customFormat="1" ht="7.5" customHeight="1">
      <c r="A358" s="114"/>
      <c r="D358" s="79"/>
      <c r="E358" s="79"/>
      <c r="F358" s="80"/>
      <c r="G358" s="81"/>
      <c r="H358" s="81"/>
      <c r="I358" s="88"/>
    </row>
    <row r="359" spans="1:9" s="75" customFormat="1" ht="12">
      <c r="A359" s="89" t="s">
        <v>33</v>
      </c>
      <c r="D359" s="79">
        <f>Kantoni!E361</f>
        <v>8844</v>
      </c>
      <c r="E359" s="79">
        <f>Kantoni!H361</f>
        <v>27511</v>
      </c>
      <c r="F359" s="80">
        <f>Kantoni!F361*100</f>
        <v>47.377725397760756</v>
      </c>
      <c r="G359" s="81">
        <f>Kantoni!G361*100</f>
        <v>38.74019886985851</v>
      </c>
      <c r="H359" s="81">
        <f>Kantoni!I361*100</f>
        <v>60.74007020952465</v>
      </c>
      <c r="I359" s="82"/>
    </row>
    <row r="360" spans="1:9" s="75" customFormat="1" ht="7.5" customHeight="1">
      <c r="A360" s="89"/>
      <c r="D360" s="79"/>
      <c r="E360" s="79"/>
      <c r="F360" s="80"/>
      <c r="G360" s="81"/>
      <c r="H360" s="81"/>
      <c r="I360" s="88"/>
    </row>
    <row r="361" spans="1:9" s="75" customFormat="1" ht="12">
      <c r="A361" s="89" t="s">
        <v>0</v>
      </c>
      <c r="D361" s="79">
        <f>Kantoni!E363</f>
        <v>4135</v>
      </c>
      <c r="E361" s="79">
        <f>Kantoni!H363</f>
        <v>12753</v>
      </c>
      <c r="F361" s="80">
        <f>Kantoni!F363*100</f>
        <v>47.98097006265955</v>
      </c>
      <c r="G361" s="81">
        <f>Kantoni!G363*100</f>
        <v>41.89038597913079</v>
      </c>
      <c r="H361" s="81">
        <f>Kantoni!I363*100</f>
        <v>62.4657131661442</v>
      </c>
      <c r="I361" s="82"/>
    </row>
    <row r="362" spans="1:9" s="75" customFormat="1" ht="7.5" customHeight="1">
      <c r="A362" s="113"/>
      <c r="D362" s="79"/>
      <c r="E362" s="79"/>
      <c r="F362" s="80"/>
      <c r="G362" s="81"/>
      <c r="H362" s="81"/>
      <c r="I362" s="88"/>
    </row>
    <row r="363" spans="1:9" s="75" customFormat="1" ht="12">
      <c r="A363" s="89" t="s">
        <v>1</v>
      </c>
      <c r="D363" s="79">
        <f>Kantoni!E365</f>
        <v>3468</v>
      </c>
      <c r="E363" s="79">
        <f>Kantoni!H365</f>
        <v>10931</v>
      </c>
      <c r="F363" s="80">
        <f>Kantoni!F365*100</f>
        <v>46.46924829157175</v>
      </c>
      <c r="G363" s="81">
        <f>Kantoni!G365*100</f>
        <v>37.84373635966827</v>
      </c>
      <c r="H363" s="81">
        <f>Kantoni!I365*100</f>
        <v>61.00228807411128</v>
      </c>
      <c r="I363" s="82"/>
    </row>
    <row r="364" spans="1:9" s="75" customFormat="1" ht="7.5" customHeight="1">
      <c r="A364" s="90"/>
      <c r="D364" s="79"/>
      <c r="E364" s="79"/>
      <c r="F364" s="80"/>
      <c r="G364" s="81"/>
      <c r="H364" s="81"/>
      <c r="I364" s="88"/>
    </row>
    <row r="365" spans="1:9" s="75" customFormat="1" ht="12">
      <c r="A365" s="89" t="s">
        <v>2</v>
      </c>
      <c r="D365" s="79">
        <f>Kantoni!E367</f>
        <v>1241</v>
      </c>
      <c r="E365" s="79">
        <f>Kantoni!H367</f>
        <v>3827</v>
      </c>
      <c r="F365" s="80">
        <f>Kantoni!F367*100</f>
        <v>47.9891724671307</v>
      </c>
      <c r="G365" s="81">
        <f>Kantoni!G367*100</f>
        <v>32.7095413811281</v>
      </c>
      <c r="H365" s="81">
        <f>Kantoni!I367*100</f>
        <v>55.00143719459615</v>
      </c>
      <c r="I365" s="82"/>
    </row>
    <row r="366" spans="1:9" s="75" customFormat="1" ht="12">
      <c r="A366" s="90"/>
      <c r="D366" s="86"/>
      <c r="E366" s="86"/>
      <c r="F366" s="86"/>
      <c r="G366" s="78"/>
      <c r="H366" s="78"/>
      <c r="I366" s="78"/>
    </row>
    <row r="367" spans="1:9" s="75" customFormat="1" ht="12.75" thickBot="1">
      <c r="A367" s="104"/>
      <c r="B367" s="104"/>
      <c r="C367" s="104"/>
      <c r="D367" s="115"/>
      <c r="E367" s="115"/>
      <c r="F367" s="115"/>
      <c r="G367" s="109"/>
      <c r="H367" s="109"/>
      <c r="I367" s="78"/>
    </row>
    <row r="368" spans="4:9" s="67" customFormat="1" ht="12">
      <c r="D368" s="116"/>
      <c r="E368" s="116"/>
      <c r="F368" s="116"/>
      <c r="G368" s="69"/>
      <c r="H368" s="69"/>
      <c r="I368" s="69"/>
    </row>
    <row r="369" spans="1:8" s="67" customFormat="1" ht="12">
      <c r="A369" s="117" t="s">
        <v>47</v>
      </c>
      <c r="D369" s="68"/>
      <c r="E369" s="97"/>
      <c r="F369" s="68"/>
      <c r="G369" s="69"/>
      <c r="H369" s="98"/>
    </row>
    <row r="370" spans="1:8" s="67" customFormat="1" ht="12">
      <c r="A370" s="66" t="s">
        <v>34</v>
      </c>
      <c r="D370" s="68"/>
      <c r="E370" s="99"/>
      <c r="F370" s="68"/>
      <c r="G370" s="69"/>
      <c r="H370" s="100"/>
    </row>
    <row r="371" spans="1:8" s="67" customFormat="1" ht="12">
      <c r="A371" s="66"/>
      <c r="D371" s="68"/>
      <c r="E371" s="99"/>
      <c r="F371" s="68"/>
      <c r="G371" s="69"/>
      <c r="H371" s="100"/>
    </row>
    <row r="372" spans="1:8" s="67" customFormat="1" ht="12">
      <c r="A372" s="202" t="s">
        <v>11</v>
      </c>
      <c r="B372" s="202"/>
      <c r="C372" s="202"/>
      <c r="D372" s="202"/>
      <c r="E372" s="202"/>
      <c r="F372" s="202"/>
      <c r="G372" s="202"/>
      <c r="H372" s="202"/>
    </row>
    <row r="373" spans="1:9" s="67" customFormat="1" ht="12">
      <c r="A373" s="202" t="s">
        <v>46</v>
      </c>
      <c r="B373" s="202"/>
      <c r="C373" s="202"/>
      <c r="D373" s="202"/>
      <c r="E373" s="202"/>
      <c r="F373" s="202"/>
      <c r="G373" s="202"/>
      <c r="H373" s="202"/>
      <c r="I373" s="70"/>
    </row>
    <row r="374" spans="1:8" s="67" customFormat="1" ht="12">
      <c r="A374" s="66"/>
      <c r="D374" s="68"/>
      <c r="E374" s="71"/>
      <c r="F374" s="68"/>
      <c r="G374" s="69"/>
      <c r="H374" s="69"/>
    </row>
    <row r="375" spans="4:8" s="67" customFormat="1" ht="12">
      <c r="D375" s="68"/>
      <c r="E375" s="71"/>
      <c r="F375" s="68"/>
      <c r="G375" s="69"/>
      <c r="H375" s="69"/>
    </row>
    <row r="376" spans="1:8" s="72" customFormat="1" ht="18" customHeight="1">
      <c r="A376" s="204"/>
      <c r="B376" s="205"/>
      <c r="C376" s="206"/>
      <c r="D376" s="217" t="s">
        <v>69</v>
      </c>
      <c r="E376" s="166" t="s">
        <v>48</v>
      </c>
      <c r="F376" s="174" t="s">
        <v>70</v>
      </c>
      <c r="G376" s="174" t="s">
        <v>71</v>
      </c>
      <c r="H376" s="174" t="s">
        <v>72</v>
      </c>
    </row>
    <row r="377" spans="1:8" s="72" customFormat="1" ht="12" customHeight="1">
      <c r="A377" s="207"/>
      <c r="B377" s="208"/>
      <c r="C377" s="209"/>
      <c r="D377" s="215"/>
      <c r="E377" s="215"/>
      <c r="F377" s="213"/>
      <c r="G377" s="213"/>
      <c r="H377" s="175"/>
    </row>
    <row r="378" spans="1:8" s="72" customFormat="1" ht="25.5" customHeight="1">
      <c r="A378" s="210"/>
      <c r="B378" s="211"/>
      <c r="C378" s="212"/>
      <c r="D378" s="216"/>
      <c r="E378" s="216"/>
      <c r="F378" s="214"/>
      <c r="G378" s="214"/>
      <c r="H378" s="176"/>
    </row>
    <row r="379" spans="1:12" s="67" customFormat="1" ht="12.75">
      <c r="A379" s="75"/>
      <c r="D379" s="68"/>
      <c r="E379" s="68"/>
      <c r="F379" s="68"/>
      <c r="G379" s="69"/>
      <c r="H379" s="69"/>
      <c r="I379" s="75"/>
      <c r="K379" s="77"/>
      <c r="L379" s="75"/>
    </row>
    <row r="380" spans="1:12" s="67" customFormat="1" ht="12.75">
      <c r="A380" s="76" t="s">
        <v>20</v>
      </c>
      <c r="D380" s="68"/>
      <c r="E380" s="68"/>
      <c r="F380" s="68"/>
      <c r="G380" s="69"/>
      <c r="H380" s="69"/>
      <c r="I380" s="75"/>
      <c r="K380" s="77"/>
      <c r="L380" s="75"/>
    </row>
    <row r="381" spans="4:8" s="75" customFormat="1" ht="12">
      <c r="D381" s="71"/>
      <c r="E381" s="71"/>
      <c r="F381" s="71"/>
      <c r="G381" s="78"/>
      <c r="H381" s="78"/>
    </row>
    <row r="382" spans="1:9" s="75" customFormat="1" ht="12">
      <c r="A382" s="75" t="s">
        <v>12</v>
      </c>
      <c r="D382" s="79">
        <f>Kantoni!E384</f>
        <v>2514</v>
      </c>
      <c r="E382" s="79">
        <f>Kantoni!H384</f>
        <v>4824</v>
      </c>
      <c r="F382" s="80">
        <f>Kantoni!F384*100</f>
        <v>108.83116883116884</v>
      </c>
      <c r="G382" s="81">
        <f>Kantoni!G384*100</f>
        <v>82.31827111984283</v>
      </c>
      <c r="H382" s="81">
        <f>Kantoni!I384*100</f>
        <v>86.79381072328177</v>
      </c>
      <c r="I382" s="82"/>
    </row>
    <row r="383" spans="1:9" s="75" customFormat="1" ht="12">
      <c r="A383" s="83"/>
      <c r="D383" s="101"/>
      <c r="E383" s="101"/>
      <c r="F383" s="102"/>
      <c r="G383" s="81"/>
      <c r="H383" s="81"/>
      <c r="I383" s="82"/>
    </row>
    <row r="384" spans="1:9" s="75" customFormat="1" ht="12">
      <c r="A384" s="75" t="s">
        <v>13</v>
      </c>
      <c r="D384" s="79">
        <f>Kantoni!E386</f>
        <v>36</v>
      </c>
      <c r="E384" s="79">
        <f>Kantoni!H386</f>
        <v>69</v>
      </c>
      <c r="F384" s="80">
        <f>Kantoni!F386*100</f>
        <v>109.09090909090908</v>
      </c>
      <c r="G384" s="81">
        <f>Kantoni!G386*100</f>
        <v>94.73684210526315</v>
      </c>
      <c r="H384" s="81">
        <f>Kantoni!I386*100</f>
        <v>95.83333333333334</v>
      </c>
      <c r="I384" s="82"/>
    </row>
    <row r="385" spans="1:9" s="75" customFormat="1" ht="12">
      <c r="A385" s="83"/>
      <c r="D385" s="101"/>
      <c r="E385" s="101"/>
      <c r="F385" s="102"/>
      <c r="G385" s="81"/>
      <c r="H385" s="81"/>
      <c r="I385" s="82"/>
    </row>
    <row r="386" spans="1:9" s="75" customFormat="1" ht="12">
      <c r="A386" s="75" t="s">
        <v>14</v>
      </c>
      <c r="D386" s="79">
        <f>Kantoni!E388</f>
        <v>16020</v>
      </c>
      <c r="E386" s="79">
        <f>Kantoni!H388</f>
        <v>29070</v>
      </c>
      <c r="F386" s="80">
        <f>Kantoni!F388*100</f>
        <v>122.75862068965517</v>
      </c>
      <c r="G386" s="81">
        <f>Kantoni!G388*100</f>
        <v>84.99124621995861</v>
      </c>
      <c r="H386" s="81">
        <f>Kantoni!I388*100</f>
        <v>85.89664036876164</v>
      </c>
      <c r="I386" s="82"/>
    </row>
    <row r="387" spans="1:9" s="75" customFormat="1" ht="12">
      <c r="A387" s="83"/>
      <c r="D387" s="101"/>
      <c r="E387" s="101"/>
      <c r="F387" s="102"/>
      <c r="G387" s="84"/>
      <c r="H387" s="84"/>
      <c r="I387" s="85"/>
    </row>
    <row r="388" s="75" customFormat="1" ht="12">
      <c r="A388" s="83"/>
    </row>
    <row r="389" spans="1:8" s="75" customFormat="1" ht="12">
      <c r="A389" s="76" t="s">
        <v>21</v>
      </c>
      <c r="D389" s="71"/>
      <c r="E389" s="71"/>
      <c r="F389" s="112"/>
      <c r="G389" s="78"/>
      <c r="H389" s="78"/>
    </row>
    <row r="390" spans="4:8" s="75" customFormat="1" ht="12">
      <c r="D390" s="71"/>
      <c r="E390" s="71"/>
      <c r="F390" s="112"/>
      <c r="G390" s="78"/>
      <c r="H390" s="78"/>
    </row>
    <row r="391" spans="1:9" s="75" customFormat="1" ht="12">
      <c r="A391" s="75" t="s">
        <v>12</v>
      </c>
      <c r="D391" s="79">
        <f>Kantoni!E393</f>
        <v>63</v>
      </c>
      <c r="E391" s="79">
        <f>Kantoni!H393</f>
        <v>193</v>
      </c>
      <c r="F391" s="80">
        <f>Kantoni!F393*100</f>
        <v>48.46153846153846</v>
      </c>
      <c r="G391" s="81">
        <f>Kantoni!G393*100</f>
        <v>17.548746518105848</v>
      </c>
      <c r="H391" s="81">
        <f>Kantoni!I393*100</f>
        <v>27.1830985915493</v>
      </c>
      <c r="I391" s="85"/>
    </row>
    <row r="392" spans="1:9" s="75" customFormat="1" ht="12">
      <c r="A392" s="83"/>
      <c r="D392" s="101"/>
      <c r="E392" s="101"/>
      <c r="F392" s="102"/>
      <c r="G392" s="81"/>
      <c r="H392" s="81"/>
      <c r="I392" s="87"/>
    </row>
    <row r="393" spans="1:9" s="75" customFormat="1" ht="12">
      <c r="A393" s="75" t="s">
        <v>15</v>
      </c>
      <c r="D393" s="79">
        <f>Kantoni!E395</f>
        <v>1.1700000000000002</v>
      </c>
      <c r="E393" s="79">
        <f>Kantoni!H395</f>
        <v>3.77</v>
      </c>
      <c r="F393" s="80">
        <f>Kantoni!F395*100</f>
        <v>45.00000000000001</v>
      </c>
      <c r="G393" s="81">
        <f>Kantoni!G395*100</f>
        <v>25.942350332594238</v>
      </c>
      <c r="H393" s="81">
        <f>Kantoni!I395*100</f>
        <v>41.935483870967744</v>
      </c>
      <c r="I393" s="85"/>
    </row>
    <row r="394" spans="1:9" s="75" customFormat="1" ht="12">
      <c r="A394" s="83"/>
      <c r="D394" s="101"/>
      <c r="E394" s="101"/>
      <c r="F394" s="102"/>
      <c r="G394" s="81"/>
      <c r="H394" s="81"/>
      <c r="I394" s="87"/>
    </row>
    <row r="395" spans="1:9" s="75" customFormat="1" ht="12">
      <c r="A395" s="75" t="s">
        <v>16</v>
      </c>
      <c r="D395" s="79">
        <f>Kantoni!E397</f>
        <v>190</v>
      </c>
      <c r="E395" s="79">
        <f>Kantoni!H397</f>
        <v>810</v>
      </c>
      <c r="F395" s="80">
        <f>Kantoni!F397*100</f>
        <v>30.64516129032258</v>
      </c>
      <c r="G395" s="81">
        <f>Kantoni!G397*100</f>
        <v>21.839080459770116</v>
      </c>
      <c r="H395" s="81">
        <f>Kantoni!I397*100</f>
        <v>46.02272727272727</v>
      </c>
      <c r="I395" s="85"/>
    </row>
    <row r="396" spans="1:9" s="75" customFormat="1" ht="12">
      <c r="A396" s="83"/>
      <c r="D396" s="101"/>
      <c r="E396" s="101"/>
      <c r="F396" s="101"/>
      <c r="G396" s="88"/>
      <c r="H396" s="88"/>
      <c r="I396" s="87"/>
    </row>
    <row r="397" s="75" customFormat="1" ht="12">
      <c r="A397" s="83"/>
    </row>
    <row r="398" spans="4:8" s="75" customFormat="1" ht="12">
      <c r="D398" s="71"/>
      <c r="E398" s="71"/>
      <c r="F398" s="71"/>
      <c r="G398" s="78"/>
      <c r="H398" s="78"/>
    </row>
    <row r="399" spans="1:9" s="75" customFormat="1" ht="12">
      <c r="A399" s="89"/>
      <c r="D399" s="101"/>
      <c r="E399" s="79"/>
      <c r="F399" s="101"/>
      <c r="G399" s="82"/>
      <c r="H399" s="82"/>
      <c r="I399" s="85"/>
    </row>
    <row r="400" spans="1:9" s="75" customFormat="1" ht="12">
      <c r="A400" s="89"/>
      <c r="D400" s="101"/>
      <c r="E400" s="79"/>
      <c r="F400" s="101"/>
      <c r="G400" s="82"/>
      <c r="H400" s="82"/>
      <c r="I400" s="87"/>
    </row>
    <row r="402" ht="12.75">
      <c r="D402" s="155"/>
    </row>
  </sheetData>
  <mergeCells count="81">
    <mergeCell ref="A372:H372"/>
    <mergeCell ref="A373:H373"/>
    <mergeCell ref="A376:C378"/>
    <mergeCell ref="F376:F378"/>
    <mergeCell ref="G376:G378"/>
    <mergeCell ref="H376:H378"/>
    <mergeCell ref="E376:E378"/>
    <mergeCell ref="D376:D378"/>
    <mergeCell ref="A322:H322"/>
    <mergeCell ref="A323:H323"/>
    <mergeCell ref="A326:C328"/>
    <mergeCell ref="F326:F328"/>
    <mergeCell ref="G326:G328"/>
    <mergeCell ref="H326:H328"/>
    <mergeCell ref="E326:E328"/>
    <mergeCell ref="D326:D328"/>
    <mergeCell ref="A280:H280"/>
    <mergeCell ref="A281:H281"/>
    <mergeCell ref="A284:C286"/>
    <mergeCell ref="F284:F286"/>
    <mergeCell ref="G284:G286"/>
    <mergeCell ref="H284:H286"/>
    <mergeCell ref="E284:E286"/>
    <mergeCell ref="D284:D286"/>
    <mergeCell ref="A238:H238"/>
    <mergeCell ref="A239:H239"/>
    <mergeCell ref="A242:C244"/>
    <mergeCell ref="F242:F244"/>
    <mergeCell ref="G242:G244"/>
    <mergeCell ref="H242:H244"/>
    <mergeCell ref="E242:E244"/>
    <mergeCell ref="D242:D244"/>
    <mergeCell ref="A196:H196"/>
    <mergeCell ref="A197:H197"/>
    <mergeCell ref="A200:C202"/>
    <mergeCell ref="F200:F202"/>
    <mergeCell ref="G200:G202"/>
    <mergeCell ref="H200:H202"/>
    <mergeCell ref="E200:E202"/>
    <mergeCell ref="D200:D202"/>
    <mergeCell ref="A164:H164"/>
    <mergeCell ref="A165:H165"/>
    <mergeCell ref="A168:C170"/>
    <mergeCell ref="F168:F170"/>
    <mergeCell ref="G168:G170"/>
    <mergeCell ref="H168:H170"/>
    <mergeCell ref="E168:E170"/>
    <mergeCell ref="D168:D170"/>
    <mergeCell ref="A122:H122"/>
    <mergeCell ref="A123:H123"/>
    <mergeCell ref="A126:C128"/>
    <mergeCell ref="F126:F128"/>
    <mergeCell ref="G126:G128"/>
    <mergeCell ref="H126:H128"/>
    <mergeCell ref="E126:E128"/>
    <mergeCell ref="D126:D128"/>
    <mergeCell ref="A79:H79"/>
    <mergeCell ref="A80:H80"/>
    <mergeCell ref="A83:C85"/>
    <mergeCell ref="F83:F85"/>
    <mergeCell ref="G83:G85"/>
    <mergeCell ref="H83:H85"/>
    <mergeCell ref="E83:E85"/>
    <mergeCell ref="D83:D85"/>
    <mergeCell ref="A46:H46"/>
    <mergeCell ref="A47:H47"/>
    <mergeCell ref="A50:C52"/>
    <mergeCell ref="F50:F52"/>
    <mergeCell ref="G50:G52"/>
    <mergeCell ref="H50:H52"/>
    <mergeCell ref="E50:E52"/>
    <mergeCell ref="D50:D52"/>
    <mergeCell ref="A4:H4"/>
    <mergeCell ref="C5:G5"/>
    <mergeCell ref="A6:C6"/>
    <mergeCell ref="A8:C10"/>
    <mergeCell ref="F8:F10"/>
    <mergeCell ref="G8:G10"/>
    <mergeCell ref="H8:H10"/>
    <mergeCell ref="E8:E10"/>
    <mergeCell ref="D8:D10"/>
  </mergeCells>
  <printOptions/>
  <pageMargins left="0.75" right="0.75" top="1" bottom="1" header="0.5" footer="0.5"/>
  <pageSetup horizontalDpi="300" verticalDpi="300" orientation="portrait" paperSize="9" r:id="rId2"/>
  <ignoredErrors>
    <ignoredError sqref="F299:H303" evalError="1"/>
    <ignoredError sqref="D13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EVLIJA</cp:lastModifiedBy>
  <cp:lastPrinted>2016-08-24T11:00:05Z</cp:lastPrinted>
  <dcterms:created xsi:type="dcterms:W3CDTF">2007-11-01T10:56:35Z</dcterms:created>
  <dcterms:modified xsi:type="dcterms:W3CDTF">2020-08-24T07:01:15Z</dcterms:modified>
  <cp:category/>
  <cp:version/>
  <cp:contentType/>
  <cp:contentStatus/>
</cp:coreProperties>
</file>