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Sheet1" sheetId="1" r:id="rId1"/>
    <sheet name="Sheet2" sheetId="2" r:id="rId2"/>
    <sheet name="Sheet3" sheetId="3" r:id="rId3"/>
    <sheet name="Report01" sheetId="4" r:id="rId4"/>
    <sheet name="Period" sheetId="5" r:id="rId5"/>
  </sheets>
  <definedNames>
    <definedName name="Period">'Period'!$A$1:$B$2</definedName>
    <definedName name="_xlnm.Print_Area" localSheetId="0">'Sheet1'!$A:$IV</definedName>
    <definedName name="Report01">'Report01'!$A$1:$I$15</definedName>
  </definedNames>
  <calcPr fullCalcOnLoad="1"/>
</workbook>
</file>

<file path=xl/sharedStrings.xml><?xml version="1.0" encoding="utf-8"?>
<sst xmlns="http://schemas.openxmlformats.org/spreadsheetml/2006/main" count="121" uniqueCount="59">
  <si>
    <t>ŠUMARSTVO</t>
  </si>
  <si>
    <t>FORESTRY</t>
  </si>
  <si>
    <t>PROIZVODNJA, PRODAJA I ZALIHE ŠUMSKIH SORTIMENATA U F BiH,</t>
  </si>
  <si>
    <t>PRODUCTION, SALE, AND STORES OF FORESTRY ASSORTMENTS IN THE F B&amp;H,</t>
  </si>
  <si>
    <t>P r o i z v o d nj a</t>
  </si>
  <si>
    <t>P r o d a j a</t>
  </si>
  <si>
    <t>P r o d u c t i o n</t>
  </si>
  <si>
    <t>S a l e</t>
  </si>
  <si>
    <t xml:space="preserve"> Zalihe</t>
  </si>
  <si>
    <t>Stocks</t>
  </si>
  <si>
    <t>UKUPNO</t>
  </si>
  <si>
    <t>TOTAL</t>
  </si>
  <si>
    <t xml:space="preserve">     ČETINARA/ČETINJAČA</t>
  </si>
  <si>
    <t>CONIFERS</t>
  </si>
  <si>
    <t xml:space="preserve">     LIŠĆARA/LISTAČA</t>
  </si>
  <si>
    <t>BROAD - LEAF</t>
  </si>
  <si>
    <t>Trupci četinara/četinjača</t>
  </si>
  <si>
    <t>Logs coniferous</t>
  </si>
  <si>
    <t>Jamsko drvo četinara/četinjača</t>
  </si>
  <si>
    <t>Mining wood, coniferous</t>
  </si>
  <si>
    <t>Ostalo dugo drvo četinara/četinjača</t>
  </si>
  <si>
    <t>Long coniferous wood</t>
  </si>
  <si>
    <t>Prostorno drvo četinara/četinjača</t>
  </si>
  <si>
    <t>Cord coniferous wood</t>
  </si>
  <si>
    <t>Trupci lišćara/listača</t>
  </si>
  <si>
    <t>Logs broadleaf</t>
  </si>
  <si>
    <t>Jamsko drvo lišćara/listača</t>
  </si>
  <si>
    <t>Mining wood, broadleaf</t>
  </si>
  <si>
    <t>Ostalo dugo drvo lišćara/listača</t>
  </si>
  <si>
    <t>Long broadleaf wood</t>
  </si>
  <si>
    <t>Prostorno drvo lišćara/listača</t>
  </si>
  <si>
    <t>Cord broadleaf wood</t>
  </si>
  <si>
    <t>Ogrjevno drvo četinara/četinjača</t>
  </si>
  <si>
    <t>Coniferous firewood</t>
  </si>
  <si>
    <t>Ogrjevno drvo lišćara/listača</t>
  </si>
  <si>
    <t>Broadleaf firewood</t>
  </si>
  <si>
    <t>Ostalo grubo obrađeno drvo1)</t>
  </si>
  <si>
    <t>Other roughly worked wood1)</t>
  </si>
  <si>
    <t>1) Uključuje sitno tehničko drvo, cijepane drvene motke i kolje</t>
  </si>
  <si>
    <t>1) Including small lumber, shopped wooden poles and stakes</t>
  </si>
  <si>
    <t xml:space="preserve"> m3</t>
  </si>
  <si>
    <t>OpisZaIzvjestaj</t>
  </si>
  <si>
    <t>PA</t>
  </si>
  <si>
    <t>TA</t>
  </si>
  <si>
    <t>PB</t>
  </si>
  <si>
    <t>TB</t>
  </si>
  <si>
    <t>PD</t>
  </si>
  <si>
    <t>TD</t>
  </si>
  <si>
    <t>TE</t>
  </si>
  <si>
    <t>OpisZaIzvjestajENG</t>
  </si>
  <si>
    <t>ČETINARA/ČETINJAČA</t>
  </si>
  <si>
    <t>LIŠĆARA/LISTAČA</t>
  </si>
  <si>
    <t>Ostalo grubo obrađeno drvo</t>
  </si>
  <si>
    <t>Other roughly worked wood</t>
  </si>
  <si>
    <t>Godina</t>
  </si>
  <si>
    <t>Mjesec</t>
  </si>
  <si>
    <t>PRODUCTION, SALE, AND STORES OF FORESTRY ASSORTMENTS , APRIL 2020</t>
  </si>
  <si>
    <t>PROIZVODNJA, PRODAJA I ZALIHE ŠUMSKIH SORTIMENATA, APRIL/TRAVANJ 2020</t>
  </si>
  <si>
    <r>
      <t>000 m</t>
    </r>
    <r>
      <rPr>
        <b/>
        <vertAlign val="superscript"/>
        <sz val="10"/>
        <rFont val="Arial Narrow"/>
        <family val="2"/>
      </rPr>
      <t>3</t>
    </r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</si>
</sst>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#,##0.0"/>
    <numFmt numFmtId="184" formatCode="\ 0;\-0;\-;@"/>
  </numFmts>
  <fonts count="56"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 vertical="center"/>
    </xf>
    <xf numFmtId="0" fontId="6" fillId="33" borderId="14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16" xfId="0" applyBorder="1" applyAlignment="1">
      <alignment/>
    </xf>
    <xf numFmtId="2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1" fillId="0" borderId="0" xfId="0" applyFont="1" applyAlignment="1">
      <alignment horizontal="centerContinuous"/>
    </xf>
    <xf numFmtId="0" fontId="34" fillId="0" borderId="0" xfId="0" applyFont="1" applyAlignment="1">
      <alignment horizontal="right"/>
    </xf>
    <xf numFmtId="0" fontId="31" fillId="33" borderId="11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32" fillId="0" borderId="18" xfId="0" applyFont="1" applyBorder="1" applyAlignment="1">
      <alignment/>
    </xf>
    <xf numFmtId="0" fontId="34" fillId="0" borderId="18" xfId="0" applyFont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Border="1" applyAlignment="1">
      <alignment/>
    </xf>
    <xf numFmtId="0" fontId="31" fillId="33" borderId="15" xfId="0" applyFont="1" applyFill="1" applyBorder="1" applyAlignment="1">
      <alignment/>
    </xf>
    <xf numFmtId="0" fontId="35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32" fillId="0" borderId="12" xfId="0" applyFont="1" applyBorder="1" applyAlignment="1">
      <alignment/>
    </xf>
    <xf numFmtId="0" fontId="30" fillId="33" borderId="12" xfId="0" applyFont="1" applyFill="1" applyBorder="1" applyAlignment="1">
      <alignment horizontal="centerContinuous" vertical="center"/>
    </xf>
    <xf numFmtId="0" fontId="31" fillId="33" borderId="0" xfId="0" applyFont="1" applyFill="1" applyBorder="1" applyAlignment="1">
      <alignment horizontal="centerContinuous"/>
    </xf>
    <xf numFmtId="0" fontId="33" fillId="33" borderId="12" xfId="0" applyFont="1" applyFill="1" applyBorder="1" applyAlignment="1">
      <alignment horizontal="centerContinuous"/>
    </xf>
    <xf numFmtId="0" fontId="34" fillId="0" borderId="12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0" fillId="33" borderId="0" xfId="0" applyFont="1" applyFill="1" applyBorder="1" applyAlignment="1">
      <alignment horizontal="centerContinuous"/>
    </xf>
    <xf numFmtId="0" fontId="33" fillId="33" borderId="12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6" xfId="0" applyFont="1" applyBorder="1" applyAlignment="1">
      <alignment/>
    </xf>
    <xf numFmtId="0" fontId="33" fillId="33" borderId="13" xfId="0" applyFont="1" applyFill="1" applyBorder="1" applyAlignment="1">
      <alignment horizontal="centerContinuous" vertical="center"/>
    </xf>
    <xf numFmtId="0" fontId="37" fillId="33" borderId="14" xfId="0" applyFont="1" applyFill="1" applyBorder="1" applyAlignment="1">
      <alignment horizontal="centerContinuous"/>
    </xf>
    <xf numFmtId="0" fontId="31" fillId="33" borderId="13" xfId="0" applyFont="1" applyFill="1" applyBorder="1" applyAlignment="1">
      <alignment/>
    </xf>
    <xf numFmtId="0" fontId="31" fillId="33" borderId="16" xfId="0" applyFont="1" applyFill="1" applyBorder="1" applyAlignment="1">
      <alignment/>
    </xf>
    <xf numFmtId="0" fontId="30" fillId="33" borderId="13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4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184" fontId="32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2" fontId="35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 horizontal="right"/>
    </xf>
    <xf numFmtId="1" fontId="32" fillId="0" borderId="0" xfId="0" applyNumberFormat="1" applyFont="1" applyAlignment="1">
      <alignment/>
    </xf>
    <xf numFmtId="0" fontId="35" fillId="0" borderId="0" xfId="0" applyFont="1" applyAlignment="1">
      <alignment horizontal="right"/>
    </xf>
    <xf numFmtId="0" fontId="30" fillId="0" borderId="0" xfId="0" applyFont="1" applyBorder="1" applyAlignment="1">
      <alignment horizontal="left"/>
    </xf>
    <xf numFmtId="1" fontId="32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0" fontId="32" fillId="0" borderId="0" xfId="0" applyFont="1" applyBorder="1" applyAlignment="1">
      <alignment horizontal="right"/>
    </xf>
    <xf numFmtId="0" fontId="30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left"/>
    </xf>
    <xf numFmtId="0" fontId="31" fillId="0" borderId="0" xfId="0" applyFont="1" applyBorder="1" applyAlignment="1" quotePrefix="1">
      <alignment horizontal="left"/>
    </xf>
    <xf numFmtId="0" fontId="38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0">
      <selection activeCell="M20" sqref="M20"/>
    </sheetView>
  </sheetViews>
  <sheetFormatPr defaultColWidth="9.140625" defaultRowHeight="12.75"/>
  <cols>
    <col min="1" max="1" width="29.140625" style="59" customWidth="1"/>
    <col min="2" max="2" width="5.00390625" style="59" bestFit="1" customWidth="1"/>
    <col min="3" max="3" width="5.57421875" style="59" bestFit="1" customWidth="1"/>
    <col min="4" max="5" width="5.00390625" style="59" bestFit="1" customWidth="1"/>
    <col min="6" max="6" width="5.421875" style="59" customWidth="1"/>
    <col min="7" max="7" width="5.57421875" style="59" customWidth="1"/>
    <col min="8" max="8" width="6.8515625" style="59" bestFit="1" customWidth="1"/>
    <col min="9" max="9" width="25.140625" style="61" bestFit="1" customWidth="1"/>
    <col min="10" max="16384" width="9.140625" style="61" customWidth="1"/>
  </cols>
  <sheetData>
    <row r="1" spans="1:6" ht="13.5">
      <c r="A1" s="58" t="s">
        <v>0</v>
      </c>
      <c r="F1" s="60"/>
    </row>
    <row r="2" spans="1:6" ht="13.5">
      <c r="A2" s="62" t="s">
        <v>1</v>
      </c>
      <c r="F2" s="60"/>
    </row>
    <row r="3" spans="1:6" ht="13.5">
      <c r="A3" s="62"/>
      <c r="F3" s="60"/>
    </row>
    <row r="4" spans="1:6" ht="13.5">
      <c r="A4" s="62"/>
      <c r="F4" s="60"/>
    </row>
    <row r="6" spans="1:10" ht="12.75">
      <c r="A6" s="63" t="s">
        <v>57</v>
      </c>
      <c r="B6" s="63"/>
      <c r="C6" s="63"/>
      <c r="D6" s="63"/>
      <c r="E6" s="63"/>
      <c r="F6" s="63"/>
      <c r="G6" s="63"/>
      <c r="H6" s="63"/>
      <c r="I6" s="63"/>
      <c r="J6" s="63"/>
    </row>
    <row r="7" spans="1:8" ht="13.5">
      <c r="A7" s="64" t="s">
        <v>56</v>
      </c>
      <c r="B7" s="65"/>
      <c r="C7" s="65"/>
      <c r="D7" s="65"/>
      <c r="E7" s="65"/>
      <c r="F7" s="65"/>
      <c r="G7" s="65"/>
      <c r="H7" s="65"/>
    </row>
    <row r="8" spans="1:8" ht="13.5">
      <c r="A8" s="64"/>
      <c r="B8" s="65"/>
      <c r="C8" s="65"/>
      <c r="D8" s="65"/>
      <c r="E8" s="65"/>
      <c r="F8" s="65"/>
      <c r="G8" s="65"/>
      <c r="H8" s="65"/>
    </row>
    <row r="9" spans="1:8" ht="13.5">
      <c r="A9" s="64"/>
      <c r="B9" s="65"/>
      <c r="C9" s="65"/>
      <c r="D9" s="65"/>
      <c r="E9" s="65"/>
      <c r="F9" s="65"/>
      <c r="G9" s="65"/>
      <c r="H9" s="65"/>
    </row>
    <row r="10" ht="13.5">
      <c r="I10" s="66"/>
    </row>
    <row r="11" ht="16.5" thickBot="1">
      <c r="I11" s="66" t="s">
        <v>58</v>
      </c>
    </row>
    <row r="12" spans="1:10" ht="13.5">
      <c r="A12" s="67"/>
      <c r="B12" s="68" t="s">
        <v>4</v>
      </c>
      <c r="C12" s="69"/>
      <c r="D12" s="69"/>
      <c r="E12" s="69"/>
      <c r="F12" s="68" t="s">
        <v>5</v>
      </c>
      <c r="G12" s="70"/>
      <c r="H12" s="71"/>
      <c r="I12" s="72"/>
      <c r="J12" s="73"/>
    </row>
    <row r="13" spans="1:10" ht="14.25" thickBot="1">
      <c r="A13" s="74"/>
      <c r="B13" s="75" t="s">
        <v>6</v>
      </c>
      <c r="C13" s="76"/>
      <c r="D13" s="76"/>
      <c r="E13" s="76"/>
      <c r="F13" s="75" t="s">
        <v>7</v>
      </c>
      <c r="G13" s="77"/>
      <c r="H13" s="78" t="s">
        <v>8</v>
      </c>
      <c r="I13" s="79"/>
      <c r="J13" s="73"/>
    </row>
    <row r="14" spans="1:10" ht="13.5">
      <c r="A14" s="74"/>
      <c r="B14" s="61"/>
      <c r="C14" s="61"/>
      <c r="D14" s="80"/>
      <c r="E14" s="81"/>
      <c r="F14" s="80"/>
      <c r="G14" s="81"/>
      <c r="H14" s="82"/>
      <c r="I14" s="79"/>
      <c r="J14" s="73"/>
    </row>
    <row r="15" spans="1:10" ht="13.5">
      <c r="A15" s="74"/>
      <c r="B15" s="83" t="str">
        <f>Period!C2</f>
        <v>IV</v>
      </c>
      <c r="C15" s="84"/>
      <c r="D15" s="80" t="str">
        <f>"I - "&amp;Period!C2</f>
        <v>I - IV</v>
      </c>
      <c r="E15" s="85"/>
      <c r="F15" s="80" t="str">
        <f>"I - "&amp;Period!C2</f>
        <v>I - IV</v>
      </c>
      <c r="G15" s="85"/>
      <c r="H15" s="86" t="s">
        <v>9</v>
      </c>
      <c r="I15" s="79"/>
      <c r="J15" s="73"/>
    </row>
    <row r="16" spans="1:10" ht="14.25" thickBot="1">
      <c r="A16" s="74"/>
      <c r="B16" s="87"/>
      <c r="C16" s="88"/>
      <c r="D16" s="89"/>
      <c r="E16" s="90"/>
      <c r="F16" s="89"/>
      <c r="G16" s="90"/>
      <c r="H16" s="91"/>
      <c r="I16" s="79"/>
      <c r="J16" s="73"/>
    </row>
    <row r="17" spans="1:10" ht="14.25" thickBot="1">
      <c r="A17" s="92"/>
      <c r="B17" s="93">
        <v>2019</v>
      </c>
      <c r="C17" s="93">
        <v>2020</v>
      </c>
      <c r="D17" s="93">
        <v>2019</v>
      </c>
      <c r="E17" s="93">
        <v>2020</v>
      </c>
      <c r="F17" s="94">
        <v>2019</v>
      </c>
      <c r="G17" s="94">
        <v>2020</v>
      </c>
      <c r="H17" s="94">
        <v>2020</v>
      </c>
      <c r="I17" s="87"/>
      <c r="J17" s="73"/>
    </row>
    <row r="18" spans="1:10" ht="13.5">
      <c r="A18" s="95"/>
      <c r="B18" s="96"/>
      <c r="C18" s="96"/>
      <c r="D18" s="96"/>
      <c r="E18" s="96"/>
      <c r="F18" s="96"/>
      <c r="G18" s="96"/>
      <c r="H18" s="96"/>
      <c r="J18" s="73"/>
    </row>
    <row r="19" spans="1:10" ht="13.5">
      <c r="A19" s="95"/>
      <c r="B19" s="96"/>
      <c r="C19" s="96"/>
      <c r="D19" s="96"/>
      <c r="E19" s="96"/>
      <c r="F19" s="96"/>
      <c r="G19" s="96"/>
      <c r="H19" s="96"/>
      <c r="J19" s="73"/>
    </row>
    <row r="20" spans="1:16" ht="13.5">
      <c r="A20" s="97" t="s">
        <v>10</v>
      </c>
      <c r="B20" s="98">
        <v>181.82333000000003</v>
      </c>
      <c r="C20" s="98">
        <v>123.57144</v>
      </c>
      <c r="D20" s="98">
        <v>537.514779</v>
      </c>
      <c r="E20" s="98">
        <v>576.00067</v>
      </c>
      <c r="F20" s="98">
        <v>499.62733000000003</v>
      </c>
      <c r="G20" s="98">
        <v>538.73983</v>
      </c>
      <c r="H20" s="98">
        <v>144.23183</v>
      </c>
      <c r="I20" s="99" t="s">
        <v>11</v>
      </c>
      <c r="K20" s="100"/>
      <c r="L20" s="100"/>
      <c r="M20" s="100"/>
      <c r="N20" s="100"/>
      <c r="O20" s="100"/>
      <c r="P20" s="100"/>
    </row>
    <row r="21" spans="1:16" ht="13.5">
      <c r="A21" s="97"/>
      <c r="B21" s="98"/>
      <c r="C21" s="98"/>
      <c r="D21" s="98"/>
      <c r="E21" s="98"/>
      <c r="F21" s="98"/>
      <c r="G21" s="98"/>
      <c r="H21" s="98"/>
      <c r="I21" s="99"/>
      <c r="K21" s="100"/>
      <c r="L21" s="100"/>
      <c r="M21" s="100"/>
      <c r="N21" s="100"/>
      <c r="O21" s="100"/>
      <c r="P21" s="100"/>
    </row>
    <row r="22" spans="1:16" ht="13.5">
      <c r="A22" s="97" t="s">
        <v>12</v>
      </c>
      <c r="B22" s="98">
        <v>101.32964</v>
      </c>
      <c r="C22" s="98">
        <v>51.723099999999995</v>
      </c>
      <c r="D22" s="98">
        <v>293.24435900000003</v>
      </c>
      <c r="E22" s="98">
        <v>303.4972</v>
      </c>
      <c r="F22" s="98">
        <v>272.08281000000005</v>
      </c>
      <c r="G22" s="98">
        <v>289.8551</v>
      </c>
      <c r="H22" s="98">
        <v>54.035050000000005</v>
      </c>
      <c r="I22" s="99" t="s">
        <v>13</v>
      </c>
      <c r="K22" s="100"/>
      <c r="L22" s="100"/>
      <c r="M22" s="100"/>
      <c r="N22" s="100"/>
      <c r="O22" s="100"/>
      <c r="P22" s="100"/>
    </row>
    <row r="23" spans="2:16" ht="13.5">
      <c r="B23" s="98"/>
      <c r="C23" s="98"/>
      <c r="D23" s="98"/>
      <c r="E23" s="98"/>
      <c r="F23" s="98"/>
      <c r="G23" s="98"/>
      <c r="H23" s="98"/>
      <c r="I23" s="99"/>
      <c r="K23" s="100"/>
      <c r="L23" s="100"/>
      <c r="M23" s="100"/>
      <c r="N23" s="100"/>
      <c r="O23" s="100"/>
      <c r="P23" s="100"/>
    </row>
    <row r="24" spans="1:16" ht="13.5">
      <c r="A24" s="97" t="s">
        <v>14</v>
      </c>
      <c r="B24" s="98">
        <v>80.49369</v>
      </c>
      <c r="C24" s="98">
        <v>71.84834</v>
      </c>
      <c r="D24" s="98">
        <v>244.27042</v>
      </c>
      <c r="E24" s="98">
        <v>272.50347</v>
      </c>
      <c r="F24" s="98">
        <v>227.54451999999998</v>
      </c>
      <c r="G24" s="98">
        <v>248.88473000000002</v>
      </c>
      <c r="H24" s="98">
        <v>90.19678</v>
      </c>
      <c r="I24" s="99" t="s">
        <v>15</v>
      </c>
      <c r="K24" s="100"/>
      <c r="L24" s="100"/>
      <c r="M24" s="100"/>
      <c r="N24" s="100"/>
      <c r="O24" s="100"/>
      <c r="P24" s="100"/>
    </row>
    <row r="25" spans="1:12" ht="13.5">
      <c r="A25" s="101"/>
      <c r="B25" s="98"/>
      <c r="C25" s="98"/>
      <c r="D25" s="98"/>
      <c r="E25" s="98"/>
      <c r="F25" s="98"/>
      <c r="G25" s="98"/>
      <c r="H25" s="98"/>
      <c r="I25" s="102"/>
      <c r="L25" s="103"/>
    </row>
    <row r="26" spans="1:9" ht="13.5">
      <c r="A26" s="97" t="s">
        <v>16</v>
      </c>
      <c r="B26" s="98">
        <v>70.28461</v>
      </c>
      <c r="C26" s="98">
        <v>32.60613</v>
      </c>
      <c r="D26" s="98">
        <v>208.32897900000003</v>
      </c>
      <c r="E26" s="98">
        <v>211.78825</v>
      </c>
      <c r="F26" s="98">
        <v>194.95683000000002</v>
      </c>
      <c r="G26" s="98">
        <v>195.22716000000003</v>
      </c>
      <c r="H26" s="98">
        <v>33.575050000000005</v>
      </c>
      <c r="I26" s="104" t="s">
        <v>17</v>
      </c>
    </row>
    <row r="27" spans="1:9" ht="13.5">
      <c r="A27" s="97"/>
      <c r="B27" s="98"/>
      <c r="C27" s="98"/>
      <c r="D27" s="98"/>
      <c r="E27" s="98"/>
      <c r="F27" s="98"/>
      <c r="G27" s="98"/>
      <c r="H27" s="98"/>
      <c r="I27" s="104"/>
    </row>
    <row r="28" spans="1:9" ht="13.5">
      <c r="A28" s="97" t="s">
        <v>18</v>
      </c>
      <c r="B28" s="98">
        <v>6.03152</v>
      </c>
      <c r="C28" s="98">
        <v>2.77337</v>
      </c>
      <c r="D28" s="98">
        <v>19.491130000000002</v>
      </c>
      <c r="E28" s="98">
        <v>17.5695</v>
      </c>
      <c r="F28" s="98">
        <v>18.410709999999998</v>
      </c>
      <c r="G28" s="98">
        <v>15.81712</v>
      </c>
      <c r="H28" s="98">
        <v>4.094</v>
      </c>
      <c r="I28" s="104" t="s">
        <v>19</v>
      </c>
    </row>
    <row r="29" spans="1:9" ht="13.5">
      <c r="A29" s="97"/>
      <c r="B29" s="98"/>
      <c r="C29" s="98"/>
      <c r="D29" s="98"/>
      <c r="E29" s="98"/>
      <c r="F29" s="98"/>
      <c r="G29" s="98"/>
      <c r="H29" s="98"/>
      <c r="I29" s="104"/>
    </row>
    <row r="30" spans="1:9" ht="13.5">
      <c r="A30" s="97" t="s">
        <v>20</v>
      </c>
      <c r="B30" s="98">
        <v>0.04087</v>
      </c>
      <c r="C30" s="98">
        <v>0.02917</v>
      </c>
      <c r="D30" s="98">
        <v>0.24980000000000002</v>
      </c>
      <c r="E30" s="98">
        <v>0.3156</v>
      </c>
      <c r="F30" s="98">
        <v>0.31715</v>
      </c>
      <c r="G30" s="98">
        <v>0.24483000000000002</v>
      </c>
      <c r="H30" s="98">
        <v>0.144</v>
      </c>
      <c r="I30" s="104" t="s">
        <v>21</v>
      </c>
    </row>
    <row r="31" spans="1:9" ht="13.5">
      <c r="A31" s="97"/>
      <c r="B31" s="98"/>
      <c r="C31" s="98"/>
      <c r="D31" s="98"/>
      <c r="E31" s="98"/>
      <c r="F31" s="98"/>
      <c r="G31" s="98"/>
      <c r="H31" s="98"/>
      <c r="I31" s="104"/>
    </row>
    <row r="32" spans="1:9" ht="13.5">
      <c r="A32" s="97" t="s">
        <v>22</v>
      </c>
      <c r="B32" s="98">
        <v>24.94764</v>
      </c>
      <c r="C32" s="98">
        <v>16.31243</v>
      </c>
      <c r="D32" s="98">
        <v>65.10345</v>
      </c>
      <c r="E32" s="98">
        <v>73.75684999999999</v>
      </c>
      <c r="F32" s="98">
        <v>58.29987</v>
      </c>
      <c r="G32" s="98">
        <v>78.46999</v>
      </c>
      <c r="H32" s="98">
        <v>16.204</v>
      </c>
      <c r="I32" s="104" t="s">
        <v>23</v>
      </c>
    </row>
    <row r="33" spans="1:9" ht="13.5">
      <c r="A33" s="97"/>
      <c r="B33" s="98"/>
      <c r="C33" s="98"/>
      <c r="D33" s="98"/>
      <c r="E33" s="98"/>
      <c r="F33" s="98"/>
      <c r="G33" s="98"/>
      <c r="H33" s="98"/>
      <c r="I33" s="104"/>
    </row>
    <row r="34" spans="1:9" ht="13.5">
      <c r="A34" s="97" t="s">
        <v>24</v>
      </c>
      <c r="B34" s="98">
        <v>24.860260000000004</v>
      </c>
      <c r="C34" s="98">
        <v>19.414360000000002</v>
      </c>
      <c r="D34" s="98">
        <v>82.29059</v>
      </c>
      <c r="E34" s="98">
        <v>89.78003</v>
      </c>
      <c r="F34" s="98">
        <v>79.3809</v>
      </c>
      <c r="G34" s="98">
        <v>85.16068000000001</v>
      </c>
      <c r="H34" s="98">
        <v>13.768049999999999</v>
      </c>
      <c r="I34" s="104" t="s">
        <v>25</v>
      </c>
    </row>
    <row r="35" spans="1:9" ht="13.5">
      <c r="A35" s="97"/>
      <c r="B35" s="98"/>
      <c r="C35" s="98"/>
      <c r="D35" s="98"/>
      <c r="E35" s="98"/>
      <c r="F35" s="98"/>
      <c r="G35" s="98"/>
      <c r="H35" s="98"/>
      <c r="I35" s="104"/>
    </row>
    <row r="36" spans="1:9" ht="13.5">
      <c r="A36" s="97" t="s">
        <v>26</v>
      </c>
      <c r="B36" s="98">
        <v>0.025</v>
      </c>
      <c r="C36" s="98">
        <v>0.051</v>
      </c>
      <c r="D36" s="98">
        <v>0.125</v>
      </c>
      <c r="E36" s="98">
        <v>0.30684</v>
      </c>
      <c r="F36" s="98">
        <v>0.284</v>
      </c>
      <c r="G36" s="98">
        <v>0.352</v>
      </c>
      <c r="H36" s="98">
        <v>0.028</v>
      </c>
      <c r="I36" s="104" t="s">
        <v>27</v>
      </c>
    </row>
    <row r="37" spans="1:9" ht="13.5">
      <c r="A37" s="97"/>
      <c r="B37" s="98"/>
      <c r="C37" s="98"/>
      <c r="D37" s="98"/>
      <c r="E37" s="98"/>
      <c r="F37" s="98"/>
      <c r="G37" s="98"/>
      <c r="H37" s="98"/>
      <c r="I37" s="104"/>
    </row>
    <row r="38" spans="1:9" ht="13.5">
      <c r="A38" s="97" t="s">
        <v>28</v>
      </c>
      <c r="B38" s="98">
        <v>0</v>
      </c>
      <c r="C38" s="98">
        <v>0</v>
      </c>
      <c r="D38" s="98">
        <v>0</v>
      </c>
      <c r="E38" s="98">
        <v>0.006</v>
      </c>
      <c r="F38" s="98">
        <v>0</v>
      </c>
      <c r="G38" s="98">
        <v>0</v>
      </c>
      <c r="H38" s="98">
        <v>0</v>
      </c>
      <c r="I38" s="104" t="s">
        <v>29</v>
      </c>
    </row>
    <row r="39" spans="1:9" ht="13.5">
      <c r="A39" s="97"/>
      <c r="B39" s="98"/>
      <c r="C39" s="98"/>
      <c r="D39" s="98"/>
      <c r="E39" s="98"/>
      <c r="F39" s="98"/>
      <c r="G39" s="98"/>
      <c r="H39" s="98"/>
      <c r="I39" s="104"/>
    </row>
    <row r="40" spans="1:9" ht="13.5">
      <c r="A40" s="97" t="s">
        <v>30</v>
      </c>
      <c r="B40" s="98">
        <v>0</v>
      </c>
      <c r="C40" s="98">
        <v>0.105</v>
      </c>
      <c r="D40" s="98">
        <v>0.006</v>
      </c>
      <c r="E40" s="98">
        <v>0.202</v>
      </c>
      <c r="F40" s="98">
        <v>0.006</v>
      </c>
      <c r="G40" s="98">
        <v>0.202</v>
      </c>
      <c r="H40" s="98">
        <v>0</v>
      </c>
      <c r="I40" s="104" t="s">
        <v>31</v>
      </c>
    </row>
    <row r="41" spans="1:9" ht="13.5">
      <c r="A41" s="97"/>
      <c r="B41" s="98"/>
      <c r="C41" s="98"/>
      <c r="D41" s="98"/>
      <c r="E41" s="98"/>
      <c r="F41" s="98"/>
      <c r="G41" s="98"/>
      <c r="H41" s="98"/>
      <c r="I41" s="104"/>
    </row>
    <row r="42" spans="1:9" ht="13.5">
      <c r="A42" s="105" t="s">
        <v>32</v>
      </c>
      <c r="B42" s="98">
        <v>0.025</v>
      </c>
      <c r="C42" s="98">
        <v>0.002</v>
      </c>
      <c r="D42" s="98">
        <v>0.071</v>
      </c>
      <c r="E42" s="98">
        <v>0.067</v>
      </c>
      <c r="F42" s="98">
        <v>0.09725</v>
      </c>
      <c r="G42" s="98">
        <v>0.094</v>
      </c>
      <c r="H42" s="98">
        <v>0.018</v>
      </c>
      <c r="I42" s="104" t="s">
        <v>33</v>
      </c>
    </row>
    <row r="43" spans="1:9" ht="13.5">
      <c r="A43" s="105"/>
      <c r="B43" s="98"/>
      <c r="C43" s="98"/>
      <c r="D43" s="98"/>
      <c r="E43" s="98"/>
      <c r="F43" s="98"/>
      <c r="G43" s="98"/>
      <c r="H43" s="98"/>
      <c r="I43" s="104"/>
    </row>
    <row r="44" spans="1:9" ht="13.5">
      <c r="A44" s="105" t="s">
        <v>34</v>
      </c>
      <c r="B44" s="98">
        <v>55.60842999999999</v>
      </c>
      <c r="C44" s="98">
        <v>52.27798</v>
      </c>
      <c r="D44" s="98">
        <v>161.84883000000002</v>
      </c>
      <c r="E44" s="98">
        <v>182.2086</v>
      </c>
      <c r="F44" s="98">
        <v>147.84762</v>
      </c>
      <c r="G44" s="98">
        <v>163.15304999999998</v>
      </c>
      <c r="H44" s="98">
        <v>76.40073</v>
      </c>
      <c r="I44" s="104" t="s">
        <v>35</v>
      </c>
    </row>
    <row r="45" spans="1:9" ht="13.5">
      <c r="A45" s="105"/>
      <c r="B45" s="98"/>
      <c r="C45" s="98"/>
      <c r="D45" s="98"/>
      <c r="E45" s="98"/>
      <c r="F45" s="98"/>
      <c r="G45" s="98"/>
      <c r="H45" s="98"/>
      <c r="I45" s="104"/>
    </row>
    <row r="46" spans="1:9" ht="13.5">
      <c r="A46" s="97" t="s">
        <v>36</v>
      </c>
      <c r="B46" s="98">
        <v>0</v>
      </c>
      <c r="C46" s="98">
        <v>0</v>
      </c>
      <c r="D46" s="98">
        <v>0</v>
      </c>
      <c r="E46" s="98">
        <v>0</v>
      </c>
      <c r="F46" s="98">
        <v>0.027</v>
      </c>
      <c r="G46" s="98">
        <v>0.019</v>
      </c>
      <c r="H46" s="98">
        <v>0</v>
      </c>
      <c r="I46" s="104" t="s">
        <v>37</v>
      </c>
    </row>
    <row r="47" spans="1:9" ht="13.5">
      <c r="A47" s="97"/>
      <c r="B47" s="106"/>
      <c r="C47" s="106"/>
      <c r="D47" s="106"/>
      <c r="E47" s="106"/>
      <c r="F47" s="106"/>
      <c r="G47" s="106"/>
      <c r="H47" s="106"/>
      <c r="I47" s="104"/>
    </row>
    <row r="48" spans="1:9" ht="13.5">
      <c r="A48" s="97"/>
      <c r="B48" s="107"/>
      <c r="C48" s="107"/>
      <c r="D48" s="107"/>
      <c r="E48" s="107"/>
      <c r="F48" s="107"/>
      <c r="G48" s="107"/>
      <c r="H48" s="107"/>
      <c r="I48" s="108"/>
    </row>
    <row r="49" spans="1:8" ht="13.5">
      <c r="A49" s="97" t="s">
        <v>38</v>
      </c>
      <c r="B49" s="107"/>
      <c r="C49" s="107"/>
      <c r="D49" s="107"/>
      <c r="E49" s="107"/>
      <c r="F49" s="107"/>
      <c r="G49" s="107"/>
      <c r="H49" s="107"/>
    </row>
    <row r="50" spans="1:8" ht="13.5">
      <c r="A50" s="97"/>
      <c r="B50" s="107"/>
      <c r="C50" s="107"/>
      <c r="D50" s="107"/>
      <c r="E50" s="107"/>
      <c r="F50" s="107"/>
      <c r="G50" s="107"/>
      <c r="H50" s="107"/>
    </row>
    <row r="51" spans="1:8" ht="13.5">
      <c r="A51" s="101" t="s">
        <v>39</v>
      </c>
      <c r="B51" s="107"/>
      <c r="C51" s="107"/>
      <c r="D51" s="107"/>
      <c r="E51" s="107"/>
      <c r="F51" s="107"/>
      <c r="G51" s="107"/>
      <c r="H51" s="107"/>
    </row>
    <row r="52" spans="2:8" ht="13.5">
      <c r="B52" s="109"/>
      <c r="C52" s="106"/>
      <c r="D52" s="109"/>
      <c r="E52" s="106"/>
      <c r="F52" s="109"/>
      <c r="G52" s="106"/>
      <c r="H52" s="106"/>
    </row>
    <row r="53" spans="2:8" ht="13.5">
      <c r="B53" s="107"/>
      <c r="C53" s="107"/>
      <c r="D53" s="107"/>
      <c r="E53" s="107"/>
      <c r="F53" s="107"/>
      <c r="G53" s="107"/>
      <c r="H53" s="107"/>
    </row>
    <row r="54" spans="2:8" ht="13.5">
      <c r="B54" s="109"/>
      <c r="C54" s="106"/>
      <c r="D54" s="109"/>
      <c r="E54" s="106"/>
      <c r="F54" s="109"/>
      <c r="G54" s="106"/>
      <c r="H54" s="106"/>
    </row>
    <row r="55" spans="2:8" ht="13.5">
      <c r="B55" s="109"/>
      <c r="C55" s="106"/>
      <c r="D55" s="109"/>
      <c r="E55" s="106"/>
      <c r="F55" s="109"/>
      <c r="G55" s="106"/>
      <c r="H55" s="106"/>
    </row>
    <row r="56" spans="1:8" ht="13.5">
      <c r="A56" s="101"/>
      <c r="B56" s="107"/>
      <c r="C56" s="107"/>
      <c r="D56" s="107"/>
      <c r="E56" s="107"/>
      <c r="F56" s="107"/>
      <c r="G56" s="107"/>
      <c r="H56" s="107"/>
    </row>
    <row r="57" spans="1:8" ht="13.5">
      <c r="A57" s="97"/>
      <c r="B57" s="109"/>
      <c r="C57" s="106"/>
      <c r="D57" s="109"/>
      <c r="E57" s="106"/>
      <c r="F57" s="109"/>
      <c r="G57" s="106"/>
      <c r="H57" s="106"/>
    </row>
    <row r="58" spans="1:8" ht="13.5">
      <c r="A58" s="101"/>
      <c r="B58" s="107"/>
      <c r="C58" s="107"/>
      <c r="D58" s="107"/>
      <c r="E58" s="107"/>
      <c r="F58" s="107"/>
      <c r="G58" s="107"/>
      <c r="H58" s="107"/>
    </row>
    <row r="59" spans="1:8" ht="13.5">
      <c r="A59" s="97"/>
      <c r="B59" s="109"/>
      <c r="C59" s="106"/>
      <c r="D59" s="109"/>
      <c r="E59" s="106"/>
      <c r="F59" s="109"/>
      <c r="G59" s="106"/>
      <c r="H59" s="106"/>
    </row>
    <row r="60" spans="1:8" ht="13.5">
      <c r="A60" s="101"/>
      <c r="B60" s="107"/>
      <c r="C60" s="107"/>
      <c r="D60" s="107"/>
      <c r="E60" s="107"/>
      <c r="F60" s="107"/>
      <c r="G60" s="107"/>
      <c r="H60" s="107"/>
    </row>
    <row r="61" spans="1:8" ht="13.5">
      <c r="A61" s="101"/>
      <c r="B61" s="107"/>
      <c r="C61" s="107"/>
      <c r="D61" s="107"/>
      <c r="E61" s="107"/>
      <c r="F61" s="107"/>
      <c r="G61" s="107"/>
      <c r="H61" s="107"/>
    </row>
    <row r="62" spans="1:8" ht="13.5">
      <c r="A62" s="110"/>
      <c r="B62" s="109"/>
      <c r="C62" s="106"/>
      <c r="D62" s="109"/>
      <c r="E62" s="106"/>
      <c r="F62" s="109"/>
      <c r="G62" s="106"/>
      <c r="H62" s="106"/>
    </row>
    <row r="63" spans="1:8" ht="13.5">
      <c r="A63" s="111"/>
      <c r="B63" s="107"/>
      <c r="C63" s="107"/>
      <c r="D63" s="107"/>
      <c r="E63" s="107"/>
      <c r="F63" s="107"/>
      <c r="G63" s="107"/>
      <c r="H63" s="107"/>
    </row>
    <row r="64" spans="1:8" ht="13.5">
      <c r="A64" s="112"/>
      <c r="B64" s="109"/>
      <c r="C64" s="109"/>
      <c r="D64" s="109"/>
      <c r="E64" s="109"/>
      <c r="F64" s="109"/>
      <c r="G64" s="109"/>
      <c r="H64" s="109"/>
    </row>
    <row r="65" spans="1:8" ht="13.5">
      <c r="A65" s="97"/>
      <c r="B65" s="109"/>
      <c r="C65" s="106"/>
      <c r="D65" s="109"/>
      <c r="E65" s="106"/>
      <c r="F65" s="109"/>
      <c r="G65" s="106"/>
      <c r="H65" s="106"/>
    </row>
    <row r="66" spans="1:8" ht="13.5">
      <c r="A66" s="111"/>
      <c r="B66" s="113"/>
      <c r="C66" s="113"/>
      <c r="D66" s="113"/>
      <c r="E66" s="113"/>
      <c r="F66" s="113"/>
      <c r="G66" s="113"/>
      <c r="H66" s="113"/>
    </row>
    <row r="67" spans="2:8" ht="13.5">
      <c r="B67" s="113"/>
      <c r="C67" s="113"/>
      <c r="D67" s="113"/>
      <c r="E67" s="113"/>
      <c r="F67" s="113"/>
      <c r="G67" s="113"/>
      <c r="H67" s="113"/>
    </row>
    <row r="70" ht="13.5">
      <c r="A70" s="58"/>
    </row>
    <row r="71" ht="13.5">
      <c r="A71" s="58"/>
    </row>
    <row r="73" spans="1:5" ht="13.5">
      <c r="A73" s="62"/>
      <c r="B73" s="62"/>
      <c r="C73" s="62"/>
      <c r="D73" s="62"/>
      <c r="E73" s="62"/>
    </row>
    <row r="74" spans="1:5" ht="13.5">
      <c r="A74" s="62"/>
      <c r="B74" s="62"/>
      <c r="C74" s="62"/>
      <c r="D74" s="62"/>
      <c r="E74" s="62"/>
    </row>
    <row r="75" spans="1:5" ht="13.5">
      <c r="A75" s="62"/>
      <c r="B75" s="62"/>
      <c r="C75" s="62"/>
      <c r="D75" s="62"/>
      <c r="E75" s="62"/>
    </row>
    <row r="76" spans="1:5" ht="13.5">
      <c r="A76" s="62"/>
      <c r="B76" s="62"/>
      <c r="C76" s="62"/>
      <c r="D76" s="62"/>
      <c r="E76" s="62"/>
    </row>
  </sheetData>
  <sheetProtection/>
  <mergeCells count="6">
    <mergeCell ref="A6:J6"/>
    <mergeCell ref="B13:E13"/>
    <mergeCell ref="B12:E12"/>
    <mergeCell ref="F12:G12"/>
    <mergeCell ref="F13:G13"/>
    <mergeCell ref="B15:C15"/>
  </mergeCells>
  <printOptions/>
  <pageMargins left="0.5905511811023623" right="0.5905511811023623" top="0.1968503937007874" bottom="0.1968503937007874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9.140625" style="2" customWidth="1"/>
    <col min="2" max="2" width="5.140625" style="2" bestFit="1" customWidth="1"/>
    <col min="3" max="3" width="7.57421875" style="2" bestFit="1" customWidth="1"/>
    <col min="4" max="4" width="5.140625" style="2" bestFit="1" customWidth="1"/>
    <col min="5" max="5" width="7.57421875" style="2" bestFit="1" customWidth="1"/>
    <col min="6" max="6" width="5.421875" style="2" customWidth="1"/>
    <col min="7" max="7" width="5.57421875" style="2" customWidth="1"/>
    <col min="8" max="8" width="7.57421875" style="2" bestFit="1" customWidth="1"/>
    <col min="9" max="9" width="25.140625" style="0" bestFit="1" customWidth="1"/>
  </cols>
  <sheetData>
    <row r="1" spans="1:6" ht="12.75">
      <c r="A1" s="1" t="s">
        <v>0</v>
      </c>
      <c r="F1" s="3"/>
    </row>
    <row r="2" spans="1:6" ht="12.75">
      <c r="A2" s="4" t="s">
        <v>1</v>
      </c>
      <c r="F2" s="3"/>
    </row>
    <row r="3" spans="1:6" ht="12.75">
      <c r="A3" s="4"/>
      <c r="F3" s="3"/>
    </row>
    <row r="4" spans="1:6" ht="12.75">
      <c r="A4" s="4"/>
      <c r="F4" s="3"/>
    </row>
    <row r="6" spans="1:10" ht="12.7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</row>
    <row r="7" spans="1:8" ht="12.75">
      <c r="A7" s="35" t="s">
        <v>3</v>
      </c>
      <c r="B7" s="5"/>
      <c r="C7" s="5"/>
      <c r="D7" s="5"/>
      <c r="E7" s="5"/>
      <c r="F7" s="5"/>
      <c r="G7" s="5"/>
      <c r="H7" s="5"/>
    </row>
    <row r="8" spans="1:8" ht="12.75">
      <c r="A8" s="35"/>
      <c r="B8" s="5"/>
      <c r="C8" s="5"/>
      <c r="D8" s="5"/>
      <c r="E8" s="5"/>
      <c r="F8" s="5"/>
      <c r="G8" s="5"/>
      <c r="H8" s="5"/>
    </row>
    <row r="9" spans="1:8" ht="12.75">
      <c r="A9" s="35"/>
      <c r="B9" s="5"/>
      <c r="C9" s="5"/>
      <c r="D9" s="5"/>
      <c r="E9" s="5"/>
      <c r="F9" s="5"/>
      <c r="G9" s="5"/>
      <c r="H9" s="5"/>
    </row>
    <row r="10" ht="12.75">
      <c r="I10" s="36"/>
    </row>
    <row r="11" ht="13.5" thickBot="1">
      <c r="I11" s="36" t="s">
        <v>40</v>
      </c>
    </row>
    <row r="12" spans="1:10" ht="12.75">
      <c r="A12" s="7"/>
      <c r="B12" s="51" t="s">
        <v>4</v>
      </c>
      <c r="C12" s="52"/>
      <c r="D12" s="52"/>
      <c r="E12" s="52"/>
      <c r="F12" s="53" t="s">
        <v>5</v>
      </c>
      <c r="G12" s="54"/>
      <c r="H12" s="6"/>
      <c r="I12" s="29"/>
      <c r="J12" s="34"/>
    </row>
    <row r="13" spans="1:10" ht="13.5" thickBot="1">
      <c r="A13" s="15"/>
      <c r="B13" s="49" t="s">
        <v>6</v>
      </c>
      <c r="C13" s="50"/>
      <c r="D13" s="50"/>
      <c r="E13" s="50"/>
      <c r="F13" s="49" t="s">
        <v>7</v>
      </c>
      <c r="G13" s="55"/>
      <c r="H13" s="45" t="s">
        <v>8</v>
      </c>
      <c r="I13" s="33"/>
      <c r="J13" s="34"/>
    </row>
    <row r="14" spans="1:10" ht="12.75">
      <c r="A14" s="15"/>
      <c r="B14"/>
      <c r="C14"/>
      <c r="D14" s="9"/>
      <c r="E14" s="8"/>
      <c r="F14" s="9"/>
      <c r="G14" s="8"/>
      <c r="H14" s="10"/>
      <c r="I14" s="33"/>
      <c r="J14" s="34"/>
    </row>
    <row r="15" spans="1:10" ht="12.75">
      <c r="A15" s="15"/>
      <c r="B15" s="56" t="str">
        <f>Period!C2</f>
        <v>IV</v>
      </c>
      <c r="C15" s="57"/>
      <c r="D15" s="9" t="str">
        <f>"I - "&amp;Period!C2</f>
        <v>I - IV</v>
      </c>
      <c r="E15" s="11"/>
      <c r="F15" s="9" t="str">
        <f>"I - "&amp;Period!C2</f>
        <v>I - IV</v>
      </c>
      <c r="G15" s="11"/>
      <c r="H15" s="46" t="s">
        <v>9</v>
      </c>
      <c r="I15" s="33"/>
      <c r="J15" s="34"/>
    </row>
    <row r="16" spans="1:10" ht="13.5" thickBot="1">
      <c r="A16" s="15"/>
      <c r="B16" s="30"/>
      <c r="C16" s="40"/>
      <c r="D16" s="12"/>
      <c r="E16" s="13"/>
      <c r="F16" s="12"/>
      <c r="G16" s="13"/>
      <c r="H16" s="14"/>
      <c r="I16" s="33"/>
      <c r="J16" s="34"/>
    </row>
    <row r="17" spans="1:10" ht="13.5" thickBot="1">
      <c r="A17" s="32"/>
      <c r="B17" s="16">
        <f>Period!A2-1</f>
        <v>2019</v>
      </c>
      <c r="C17" s="16">
        <f>Period!A2</f>
        <v>2020</v>
      </c>
      <c r="D17" s="16">
        <f>Period!A2-1</f>
        <v>2019</v>
      </c>
      <c r="E17" s="16">
        <f>Period!A2</f>
        <v>2020</v>
      </c>
      <c r="F17" s="43">
        <f>Period!A2-1</f>
        <v>2019</v>
      </c>
      <c r="G17" s="43">
        <f>Period!A2</f>
        <v>2020</v>
      </c>
      <c r="H17" s="43">
        <f>Period!A2</f>
        <v>2020</v>
      </c>
      <c r="I17" s="30"/>
      <c r="J17" s="34"/>
    </row>
    <row r="18" spans="1:10" ht="12.75">
      <c r="A18" s="17"/>
      <c r="B18" s="18"/>
      <c r="C18" s="18"/>
      <c r="D18" s="18"/>
      <c r="E18" s="18"/>
      <c r="F18" s="18"/>
      <c r="G18" s="18"/>
      <c r="H18" s="18"/>
      <c r="J18" s="34"/>
    </row>
    <row r="19" spans="1:10" ht="12.75">
      <c r="A19" s="17"/>
      <c r="B19" s="18"/>
      <c r="C19" s="18"/>
      <c r="D19" s="18"/>
      <c r="E19" s="18"/>
      <c r="F19" s="18"/>
      <c r="G19" s="18"/>
      <c r="H19" s="18"/>
      <c r="J19" s="34"/>
    </row>
    <row r="20" spans="1:16" ht="12.75">
      <c r="A20" s="19" t="s">
        <v>10</v>
      </c>
      <c r="B20" s="47">
        <f>Report01!B2</f>
        <v>181823.33000000002</v>
      </c>
      <c r="C20" s="47">
        <f>Report01!C2</f>
        <v>123571.44</v>
      </c>
      <c r="D20" s="47">
        <f>Report01!D2</f>
        <v>537514.779</v>
      </c>
      <c r="E20" s="47">
        <f>Report01!E2</f>
        <v>576000.67</v>
      </c>
      <c r="F20" s="47">
        <f>Report01!F2</f>
        <v>499627.33</v>
      </c>
      <c r="G20" s="47">
        <f>Report01!G2</f>
        <v>538739.83</v>
      </c>
      <c r="H20" s="47">
        <f>Report01!H2</f>
        <v>144231.83000000002</v>
      </c>
      <c r="I20" s="38" t="s">
        <v>11</v>
      </c>
      <c r="K20" s="41">
        <f>E20-D20</f>
        <v>38485.89100000006</v>
      </c>
      <c r="L20" s="41">
        <f>E20*100/D20</f>
        <v>107.15996889826914</v>
      </c>
      <c r="M20" s="41">
        <f>L20-100</f>
        <v>7.159968898269142</v>
      </c>
      <c r="N20" s="41">
        <f>G20-F20</f>
        <v>39112.49999999994</v>
      </c>
      <c r="O20" s="41">
        <f>G20*100/F20</f>
        <v>107.82833477103823</v>
      </c>
      <c r="P20" s="41">
        <f>O20-100</f>
        <v>7.828334771038229</v>
      </c>
    </row>
    <row r="21" spans="1:16" ht="12.75">
      <c r="A21" s="19"/>
      <c r="B21" s="47"/>
      <c r="C21" s="47"/>
      <c r="D21" s="47"/>
      <c r="E21" s="47"/>
      <c r="F21" s="47"/>
      <c r="G21" s="47"/>
      <c r="H21" s="47"/>
      <c r="I21" s="38"/>
      <c r="K21" s="41"/>
      <c r="L21" s="41"/>
      <c r="M21" s="41"/>
      <c r="N21" s="41"/>
      <c r="O21" s="41"/>
      <c r="P21" s="41"/>
    </row>
    <row r="22" spans="1:16" ht="12.75">
      <c r="A22" s="19" t="s">
        <v>12</v>
      </c>
      <c r="B22" s="47">
        <f>Report01!B3</f>
        <v>101329.64</v>
      </c>
      <c r="C22" s="47">
        <f>Report01!C3</f>
        <v>51723.1</v>
      </c>
      <c r="D22" s="47">
        <f>Report01!D3</f>
        <v>293244.35900000005</v>
      </c>
      <c r="E22" s="47">
        <f>Report01!E3</f>
        <v>303497.2</v>
      </c>
      <c r="F22" s="47">
        <f>Report01!F3</f>
        <v>272082.81000000006</v>
      </c>
      <c r="G22" s="47">
        <f>Report01!G3</f>
        <v>289855.1</v>
      </c>
      <c r="H22" s="47">
        <f>Report01!H3</f>
        <v>54035.05</v>
      </c>
      <c r="I22" s="38" t="s">
        <v>13</v>
      </c>
      <c r="K22" s="41">
        <f>E22-D22</f>
        <v>10252.840999999957</v>
      </c>
      <c r="L22" s="41">
        <f>E22*100/D22</f>
        <v>103.49634722214722</v>
      </c>
      <c r="M22" s="41">
        <f>L22-100</f>
        <v>3.4963472221472216</v>
      </c>
      <c r="N22" s="41">
        <f>G22-F22</f>
        <v>17772.28999999992</v>
      </c>
      <c r="O22" s="41">
        <f>G22*100/F22</f>
        <v>106.53194150707276</v>
      </c>
      <c r="P22" s="41">
        <f>O22-100</f>
        <v>6.531941507072759</v>
      </c>
    </row>
    <row r="23" spans="2:16" ht="12.75">
      <c r="B23" s="47"/>
      <c r="C23" s="47"/>
      <c r="D23" s="47"/>
      <c r="E23" s="47"/>
      <c r="F23" s="47"/>
      <c r="G23" s="47"/>
      <c r="H23" s="47"/>
      <c r="I23" s="38"/>
      <c r="K23" s="41"/>
      <c r="L23" s="41"/>
      <c r="M23" s="41"/>
      <c r="N23" s="41"/>
      <c r="O23" s="41"/>
      <c r="P23" s="41"/>
    </row>
    <row r="24" spans="1:16" ht="12.75">
      <c r="A24" s="19" t="s">
        <v>14</v>
      </c>
      <c r="B24" s="47">
        <f>Report01!B4</f>
        <v>80493.69</v>
      </c>
      <c r="C24" s="47">
        <f>Report01!C4</f>
        <v>71848.34</v>
      </c>
      <c r="D24" s="47">
        <f>Report01!D4</f>
        <v>244270.42</v>
      </c>
      <c r="E24" s="47">
        <f>Report01!E4</f>
        <v>272503.47</v>
      </c>
      <c r="F24" s="47">
        <f>Report01!F4</f>
        <v>227544.52</v>
      </c>
      <c r="G24" s="47">
        <f>Report01!G4</f>
        <v>248884.73</v>
      </c>
      <c r="H24" s="47">
        <f>Report01!H4</f>
        <v>90196.78</v>
      </c>
      <c r="I24" s="38" t="s">
        <v>15</v>
      </c>
      <c r="K24" s="41">
        <f>E24-D24</f>
        <v>28233.04999999996</v>
      </c>
      <c r="L24" s="41">
        <f>E24*100/D24</f>
        <v>111.55811252136053</v>
      </c>
      <c r="M24" s="41">
        <f>L24-100</f>
        <v>11.558112521360528</v>
      </c>
      <c r="N24" s="41">
        <f>G24-F24</f>
        <v>21340.21000000002</v>
      </c>
      <c r="O24" s="41">
        <f>G24*100/F24</f>
        <v>109.378476792146</v>
      </c>
      <c r="P24" s="41">
        <f>O24-100</f>
        <v>9.378476792146003</v>
      </c>
    </row>
    <row r="25" spans="1:12" ht="12.75">
      <c r="A25" s="22"/>
      <c r="B25" s="47"/>
      <c r="C25" s="47"/>
      <c r="D25" s="47"/>
      <c r="E25" s="47"/>
      <c r="F25" s="47"/>
      <c r="G25" s="47"/>
      <c r="H25" s="47"/>
      <c r="I25" s="37"/>
      <c r="L25" s="42"/>
    </row>
    <row r="26" spans="1:9" ht="12.75">
      <c r="A26" s="19" t="s">
        <v>16</v>
      </c>
      <c r="B26" s="47">
        <f>Report01!B5</f>
        <v>70284.61</v>
      </c>
      <c r="C26" s="47">
        <f>Report01!C5</f>
        <v>32606.13</v>
      </c>
      <c r="D26" s="47">
        <f>Report01!D5</f>
        <v>208328.97900000002</v>
      </c>
      <c r="E26" s="47">
        <f>Report01!E5</f>
        <v>211788.25</v>
      </c>
      <c r="F26" s="47">
        <f>Report01!F5</f>
        <v>194956.83000000002</v>
      </c>
      <c r="G26" s="47">
        <f>Report01!G5</f>
        <v>195227.16000000003</v>
      </c>
      <c r="H26" s="47">
        <f>Report01!H5</f>
        <v>33575.05</v>
      </c>
      <c r="I26" s="39" t="s">
        <v>17</v>
      </c>
    </row>
    <row r="27" spans="1:9" ht="12.75">
      <c r="A27" s="19"/>
      <c r="B27" s="47"/>
      <c r="C27" s="47"/>
      <c r="D27" s="47"/>
      <c r="E27" s="47"/>
      <c r="F27" s="47"/>
      <c r="G27" s="47"/>
      <c r="H27" s="47"/>
      <c r="I27" s="39"/>
    </row>
    <row r="28" spans="1:9" ht="12.75">
      <c r="A28" s="19" t="s">
        <v>18</v>
      </c>
      <c r="B28" s="47">
        <f>Report01!B6</f>
        <v>6031.52</v>
      </c>
      <c r="C28" s="47">
        <f>Report01!C6</f>
        <v>2773.37</v>
      </c>
      <c r="D28" s="47">
        <f>Report01!D6</f>
        <v>19491.13</v>
      </c>
      <c r="E28" s="47">
        <f>Report01!E6</f>
        <v>17569.5</v>
      </c>
      <c r="F28" s="47">
        <f>Report01!F6</f>
        <v>18410.71</v>
      </c>
      <c r="G28" s="47">
        <f>Report01!G6</f>
        <v>15817.119999999999</v>
      </c>
      <c r="H28" s="47">
        <f>Report01!H6</f>
        <v>4094</v>
      </c>
      <c r="I28" s="39" t="s">
        <v>19</v>
      </c>
    </row>
    <row r="29" spans="1:9" ht="12.75">
      <c r="A29" s="19"/>
      <c r="B29" s="47"/>
      <c r="C29" s="47"/>
      <c r="D29" s="47"/>
      <c r="E29" s="47"/>
      <c r="F29" s="47"/>
      <c r="G29" s="47"/>
      <c r="H29" s="47"/>
      <c r="I29" s="39"/>
    </row>
    <row r="30" spans="1:9" ht="12.75">
      <c r="A30" s="19" t="s">
        <v>20</v>
      </c>
      <c r="B30" s="47">
        <f>Report01!B7</f>
        <v>40.87</v>
      </c>
      <c r="C30" s="47">
        <f>Report01!C7</f>
        <v>29.17</v>
      </c>
      <c r="D30" s="47">
        <f>Report01!D7</f>
        <v>249.8</v>
      </c>
      <c r="E30" s="47">
        <f>Report01!E7</f>
        <v>315.59999999999997</v>
      </c>
      <c r="F30" s="47">
        <f>Report01!F7</f>
        <v>317.15</v>
      </c>
      <c r="G30" s="47">
        <f>Report01!G7</f>
        <v>244.83</v>
      </c>
      <c r="H30" s="47">
        <f>Report01!H7</f>
        <v>144</v>
      </c>
      <c r="I30" s="39" t="s">
        <v>21</v>
      </c>
    </row>
    <row r="31" spans="1:9" ht="12.75">
      <c r="A31" s="19"/>
      <c r="B31" s="47"/>
      <c r="C31" s="47"/>
      <c r="D31" s="47"/>
      <c r="E31" s="47"/>
      <c r="F31" s="47"/>
      <c r="G31" s="47"/>
      <c r="H31" s="47"/>
      <c r="I31" s="39"/>
    </row>
    <row r="32" spans="1:9" ht="12.75">
      <c r="A32" s="19" t="s">
        <v>22</v>
      </c>
      <c r="B32" s="47">
        <f>Report01!B8</f>
        <v>24947.64</v>
      </c>
      <c r="C32" s="47">
        <f>Report01!C8</f>
        <v>16312.43</v>
      </c>
      <c r="D32" s="47">
        <f>Report01!D8</f>
        <v>65103.45</v>
      </c>
      <c r="E32" s="47">
        <f>Report01!E8</f>
        <v>73756.84999999999</v>
      </c>
      <c r="F32" s="47">
        <f>Report01!F8</f>
        <v>58299.869999999995</v>
      </c>
      <c r="G32" s="47">
        <f>Report01!G8</f>
        <v>78469.98999999999</v>
      </c>
      <c r="H32" s="47">
        <f>Report01!H8</f>
        <v>16204</v>
      </c>
      <c r="I32" s="39" t="s">
        <v>23</v>
      </c>
    </row>
    <row r="33" spans="1:9" ht="12.75">
      <c r="A33" s="19"/>
      <c r="B33" s="47"/>
      <c r="C33" s="47"/>
      <c r="D33" s="47"/>
      <c r="E33" s="47"/>
      <c r="F33" s="47"/>
      <c r="G33" s="47"/>
      <c r="H33" s="47"/>
      <c r="I33" s="39"/>
    </row>
    <row r="34" spans="1:9" ht="12.75">
      <c r="A34" s="19" t="s">
        <v>24</v>
      </c>
      <c r="B34" s="47">
        <f>Report01!B9</f>
        <v>24860.260000000002</v>
      </c>
      <c r="C34" s="47">
        <f>Report01!C9</f>
        <v>19414.36</v>
      </c>
      <c r="D34" s="47">
        <f>Report01!D9</f>
        <v>82290.59</v>
      </c>
      <c r="E34" s="47">
        <f>Report01!E9</f>
        <v>89780.03</v>
      </c>
      <c r="F34" s="47">
        <f>Report01!F9</f>
        <v>79380.9</v>
      </c>
      <c r="G34" s="47">
        <f>Report01!G9</f>
        <v>85160.68000000001</v>
      </c>
      <c r="H34" s="47">
        <f>Report01!H9</f>
        <v>13768.05</v>
      </c>
      <c r="I34" s="39" t="s">
        <v>25</v>
      </c>
    </row>
    <row r="35" spans="1:9" ht="12.75">
      <c r="A35" s="19"/>
      <c r="B35" s="47"/>
      <c r="C35" s="47"/>
      <c r="D35" s="47"/>
      <c r="E35" s="47"/>
      <c r="F35" s="47"/>
      <c r="G35" s="47"/>
      <c r="H35" s="47"/>
      <c r="I35" s="39"/>
    </row>
    <row r="36" spans="1:9" ht="12.75">
      <c r="A36" s="19" t="s">
        <v>26</v>
      </c>
      <c r="B36" s="47">
        <f>Report01!B10</f>
        <v>25</v>
      </c>
      <c r="C36" s="47">
        <f>Report01!C10</f>
        <v>51</v>
      </c>
      <c r="D36" s="47">
        <f>Report01!D10</f>
        <v>125</v>
      </c>
      <c r="E36" s="47">
        <f>Report01!E10</f>
        <v>306.84</v>
      </c>
      <c r="F36" s="47">
        <f>Report01!F10</f>
        <v>284</v>
      </c>
      <c r="G36" s="47">
        <f>Report01!G10</f>
        <v>352</v>
      </c>
      <c r="H36" s="47">
        <f>Report01!H10</f>
        <v>28</v>
      </c>
      <c r="I36" s="39" t="s">
        <v>27</v>
      </c>
    </row>
    <row r="37" spans="1:9" ht="12.75">
      <c r="A37" s="19"/>
      <c r="B37" s="47"/>
      <c r="C37" s="47"/>
      <c r="D37" s="47"/>
      <c r="E37" s="47"/>
      <c r="F37" s="47"/>
      <c r="G37" s="47"/>
      <c r="H37" s="47"/>
      <c r="I37" s="39"/>
    </row>
    <row r="38" spans="1:9" ht="12.75">
      <c r="A38" s="19" t="s">
        <v>28</v>
      </c>
      <c r="B38" s="47">
        <f>Report01!B11</f>
        <v>0</v>
      </c>
      <c r="C38" s="47">
        <f>Report01!C11</f>
        <v>0</v>
      </c>
      <c r="D38" s="47">
        <f>Report01!D11</f>
        <v>0</v>
      </c>
      <c r="E38" s="47">
        <f>Report01!E11</f>
        <v>6</v>
      </c>
      <c r="F38" s="47">
        <f>Report01!F11</f>
        <v>0</v>
      </c>
      <c r="G38" s="47">
        <f>Report01!G11</f>
        <v>0</v>
      </c>
      <c r="H38" s="47">
        <f>Report01!H11</f>
        <v>0</v>
      </c>
      <c r="I38" s="39" t="s">
        <v>29</v>
      </c>
    </row>
    <row r="39" spans="1:9" ht="12.75">
      <c r="A39" s="19"/>
      <c r="B39" s="47"/>
      <c r="C39" s="47"/>
      <c r="D39" s="47"/>
      <c r="E39" s="47"/>
      <c r="F39" s="47"/>
      <c r="G39" s="47"/>
      <c r="H39" s="47"/>
      <c r="I39" s="39"/>
    </row>
    <row r="40" spans="1:9" ht="12.75">
      <c r="A40" s="19" t="s">
        <v>30</v>
      </c>
      <c r="B40" s="47">
        <f>Report01!B12</f>
        <v>0</v>
      </c>
      <c r="C40" s="47">
        <f>Report01!C12</f>
        <v>105</v>
      </c>
      <c r="D40" s="47">
        <f>Report01!D12</f>
        <v>6</v>
      </c>
      <c r="E40" s="47">
        <f>Report01!E12</f>
        <v>202</v>
      </c>
      <c r="F40" s="47">
        <f>Report01!F12</f>
        <v>6</v>
      </c>
      <c r="G40" s="47">
        <f>Report01!G12</f>
        <v>202</v>
      </c>
      <c r="H40" s="47">
        <f>Report01!H12</f>
        <v>0</v>
      </c>
      <c r="I40" s="39" t="s">
        <v>31</v>
      </c>
    </row>
    <row r="41" spans="1:9" ht="12.75">
      <c r="A41" s="19"/>
      <c r="B41" s="47"/>
      <c r="C41" s="47"/>
      <c r="D41" s="47"/>
      <c r="E41" s="47"/>
      <c r="F41" s="47"/>
      <c r="G41" s="47"/>
      <c r="H41" s="47"/>
      <c r="I41" s="39"/>
    </row>
    <row r="42" spans="1:9" ht="12.75">
      <c r="A42" s="24" t="s">
        <v>32</v>
      </c>
      <c r="B42" s="47">
        <f>Report01!B13</f>
        <v>25</v>
      </c>
      <c r="C42" s="47">
        <f>Report01!C13</f>
        <v>2</v>
      </c>
      <c r="D42" s="47">
        <f>Report01!D13</f>
        <v>71</v>
      </c>
      <c r="E42" s="47">
        <f>Report01!E13</f>
        <v>67</v>
      </c>
      <c r="F42" s="47">
        <f>Report01!F13</f>
        <v>97.25</v>
      </c>
      <c r="G42" s="47">
        <f>Report01!G13</f>
        <v>94</v>
      </c>
      <c r="H42" s="47">
        <f>Report01!H13</f>
        <v>18</v>
      </c>
      <c r="I42" s="39" t="s">
        <v>33</v>
      </c>
    </row>
    <row r="43" spans="1:9" ht="12.75">
      <c r="A43" s="24"/>
      <c r="B43" s="47"/>
      <c r="C43" s="47"/>
      <c r="D43" s="47"/>
      <c r="E43" s="47"/>
      <c r="F43" s="47"/>
      <c r="G43" s="47"/>
      <c r="H43" s="47"/>
      <c r="I43" s="39"/>
    </row>
    <row r="44" spans="1:9" ht="12.75">
      <c r="A44" s="24" t="s">
        <v>34</v>
      </c>
      <c r="B44" s="47">
        <f>Report01!B14</f>
        <v>55608.42999999999</v>
      </c>
      <c r="C44" s="47">
        <f>Report01!C14</f>
        <v>52277.979999999996</v>
      </c>
      <c r="D44" s="47">
        <f>Report01!D14</f>
        <v>161848.83000000002</v>
      </c>
      <c r="E44" s="47">
        <f>Report01!E14</f>
        <v>182208.59999999998</v>
      </c>
      <c r="F44" s="47">
        <f>Report01!F14</f>
        <v>147847.62</v>
      </c>
      <c r="G44" s="47">
        <f>Report01!G14</f>
        <v>163153.05</v>
      </c>
      <c r="H44" s="47">
        <f>Report01!H14</f>
        <v>76400.73</v>
      </c>
      <c r="I44" s="39" t="s">
        <v>35</v>
      </c>
    </row>
    <row r="45" spans="1:9" ht="12.75">
      <c r="A45" s="24"/>
      <c r="B45" s="47"/>
      <c r="C45" s="47"/>
      <c r="D45" s="47"/>
      <c r="E45" s="47"/>
      <c r="F45" s="47"/>
      <c r="G45" s="47"/>
      <c r="H45" s="47"/>
      <c r="I45" s="39"/>
    </row>
    <row r="46" spans="1:9" ht="12.75">
      <c r="A46" s="19" t="s">
        <v>36</v>
      </c>
      <c r="B46" s="47">
        <f>Report01!B15</f>
        <v>0</v>
      </c>
      <c r="C46" s="47">
        <f>Report01!C15</f>
        <v>0</v>
      </c>
      <c r="D46" s="47">
        <f>Report01!D15</f>
        <v>0</v>
      </c>
      <c r="E46" s="47">
        <f>Report01!E15</f>
        <v>0</v>
      </c>
      <c r="F46" s="47">
        <f>Report01!F15</f>
        <v>27</v>
      </c>
      <c r="G46" s="47">
        <f>Report01!G15</f>
        <v>19</v>
      </c>
      <c r="H46" s="47">
        <f>Report01!H15</f>
        <v>0</v>
      </c>
      <c r="I46" s="39" t="s">
        <v>37</v>
      </c>
    </row>
    <row r="47" spans="1:9" ht="12.75">
      <c r="A47" s="19"/>
      <c r="B47" s="21"/>
      <c r="C47" s="21"/>
      <c r="D47" s="21"/>
      <c r="E47" s="21"/>
      <c r="F47" s="21"/>
      <c r="G47" s="21"/>
      <c r="H47" s="21"/>
      <c r="I47" s="39"/>
    </row>
    <row r="48" spans="1:9" ht="12.75">
      <c r="A48" s="19"/>
      <c r="B48" s="23"/>
      <c r="C48" s="23"/>
      <c r="D48" s="23"/>
      <c r="E48" s="23"/>
      <c r="F48" s="23"/>
      <c r="G48" s="23"/>
      <c r="H48" s="23"/>
      <c r="I48" s="31"/>
    </row>
    <row r="49" spans="1:8" ht="12.75">
      <c r="A49" s="19" t="s">
        <v>38</v>
      </c>
      <c r="B49" s="23"/>
      <c r="C49" s="23"/>
      <c r="D49" s="23"/>
      <c r="E49" s="23"/>
      <c r="F49" s="23"/>
      <c r="G49" s="23"/>
      <c r="H49" s="23"/>
    </row>
    <row r="50" spans="1:8" ht="12.75">
      <c r="A50" s="19"/>
      <c r="B50" s="23"/>
      <c r="C50" s="23"/>
      <c r="D50" s="23"/>
      <c r="E50" s="23"/>
      <c r="F50" s="23"/>
      <c r="G50" s="23"/>
      <c r="H50" s="23"/>
    </row>
    <row r="51" spans="1:8" ht="12.75">
      <c r="A51" s="22" t="s">
        <v>39</v>
      </c>
      <c r="B51" s="23"/>
      <c r="C51" s="23"/>
      <c r="D51" s="23"/>
      <c r="E51" s="23"/>
      <c r="F51" s="23"/>
      <c r="G51" s="23"/>
      <c r="H51" s="23"/>
    </row>
    <row r="52" spans="2:8" ht="12.75">
      <c r="B52" s="20"/>
      <c r="C52" s="21"/>
      <c r="D52" s="20"/>
      <c r="E52" s="21"/>
      <c r="F52" s="20"/>
      <c r="G52" s="21"/>
      <c r="H52" s="21"/>
    </row>
    <row r="53" spans="2:8" ht="12.75">
      <c r="B53" s="23"/>
      <c r="C53" s="23"/>
      <c r="D53" s="23"/>
      <c r="E53" s="23"/>
      <c r="F53" s="23"/>
      <c r="G53" s="23"/>
      <c r="H53" s="23"/>
    </row>
    <row r="54" spans="2:8" ht="12.75">
      <c r="B54" s="20"/>
      <c r="C54" s="21"/>
      <c r="D54" s="20"/>
      <c r="E54" s="21"/>
      <c r="F54" s="20"/>
      <c r="G54" s="21"/>
      <c r="H54" s="21"/>
    </row>
    <row r="55" spans="2:8" ht="12.75">
      <c r="B55" s="20"/>
      <c r="C55" s="21"/>
      <c r="D55" s="20"/>
      <c r="E55" s="21"/>
      <c r="F55" s="20"/>
      <c r="G55" s="21"/>
      <c r="H55" s="21"/>
    </row>
    <row r="56" spans="1:8" ht="12.75">
      <c r="A56" s="22"/>
      <c r="B56" s="23"/>
      <c r="C56" s="23"/>
      <c r="D56" s="23"/>
      <c r="E56" s="23"/>
      <c r="F56" s="23"/>
      <c r="G56" s="23"/>
      <c r="H56" s="23"/>
    </row>
    <row r="57" spans="1:8" ht="12.75">
      <c r="A57" s="19"/>
      <c r="B57" s="20"/>
      <c r="C57" s="21"/>
      <c r="D57" s="20"/>
      <c r="E57" s="21"/>
      <c r="F57" s="20"/>
      <c r="G57" s="21"/>
      <c r="H57" s="21"/>
    </row>
    <row r="58" spans="1:8" ht="12.75">
      <c r="A58" s="22"/>
      <c r="B58" s="23"/>
      <c r="C58" s="23"/>
      <c r="D58" s="23"/>
      <c r="E58" s="23"/>
      <c r="F58" s="23"/>
      <c r="G58" s="23"/>
      <c r="H58" s="23"/>
    </row>
    <row r="59" spans="1:8" ht="12.75">
      <c r="A59" s="19"/>
      <c r="B59" s="20"/>
      <c r="C59" s="21"/>
      <c r="D59" s="20"/>
      <c r="E59" s="21"/>
      <c r="F59" s="20"/>
      <c r="G59" s="21"/>
      <c r="H59" s="21"/>
    </row>
    <row r="60" spans="1:8" ht="12.75">
      <c r="A60" s="22"/>
      <c r="B60" s="23"/>
      <c r="C60" s="23"/>
      <c r="D60" s="23"/>
      <c r="E60" s="23"/>
      <c r="F60" s="23"/>
      <c r="G60" s="23"/>
      <c r="H60" s="23"/>
    </row>
    <row r="61" spans="1:8" ht="12.75">
      <c r="A61" s="22"/>
      <c r="B61" s="23"/>
      <c r="C61" s="23"/>
      <c r="D61" s="23"/>
      <c r="E61" s="23"/>
      <c r="F61" s="23"/>
      <c r="G61" s="23"/>
      <c r="H61" s="23"/>
    </row>
    <row r="62" spans="1:8" ht="12.75">
      <c r="A62" s="25"/>
      <c r="B62" s="20"/>
      <c r="C62" s="21"/>
      <c r="D62" s="20"/>
      <c r="E62" s="21"/>
      <c r="F62" s="20"/>
      <c r="G62" s="21"/>
      <c r="H62" s="21"/>
    </row>
    <row r="63" spans="1:8" ht="12.75">
      <c r="A63" s="26"/>
      <c r="B63" s="23"/>
      <c r="C63" s="23"/>
      <c r="D63" s="23"/>
      <c r="E63" s="23"/>
      <c r="F63" s="23"/>
      <c r="G63" s="23"/>
      <c r="H63" s="23"/>
    </row>
    <row r="64" spans="1:8" ht="12.75">
      <c r="A64" s="27"/>
      <c r="B64" s="20"/>
      <c r="C64" s="20"/>
      <c r="D64" s="20"/>
      <c r="E64" s="20"/>
      <c r="F64" s="20"/>
      <c r="G64" s="20"/>
      <c r="H64" s="20"/>
    </row>
    <row r="65" spans="1:8" ht="12.75">
      <c r="A65" s="19"/>
      <c r="B65" s="20"/>
      <c r="C65" s="21"/>
      <c r="D65" s="20"/>
      <c r="E65" s="21"/>
      <c r="F65" s="20"/>
      <c r="G65" s="21"/>
      <c r="H65" s="21"/>
    </row>
    <row r="66" spans="1:8" ht="12.75">
      <c r="A66" s="26"/>
      <c r="B66" s="28"/>
      <c r="C66" s="28"/>
      <c r="D66" s="28"/>
      <c r="E66" s="28"/>
      <c r="F66" s="28"/>
      <c r="G66" s="28"/>
      <c r="H66" s="28"/>
    </row>
    <row r="67" spans="2:8" ht="12.75">
      <c r="B67" s="28"/>
      <c r="C67" s="28"/>
      <c r="D67" s="28"/>
      <c r="E67" s="28"/>
      <c r="F67" s="28"/>
      <c r="G67" s="28"/>
      <c r="H67" s="28"/>
    </row>
    <row r="70" ht="12.75">
      <c r="A70" s="1"/>
    </row>
    <row r="71" ht="12.75">
      <c r="A71" s="1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</sheetData>
  <sheetProtection/>
  <mergeCells count="6">
    <mergeCell ref="B15:C15"/>
    <mergeCell ref="A6:J6"/>
    <mergeCell ref="B12:E12"/>
    <mergeCell ref="F12:G12"/>
    <mergeCell ref="B13:E13"/>
    <mergeCell ref="F13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L8" sqref="L8"/>
    </sheetView>
  </sheetViews>
  <sheetFormatPr defaultColWidth="9.140625" defaultRowHeight="12.75"/>
  <sheetData>
    <row r="1" spans="1:11" ht="12.75">
      <c r="A1" s="34" t="s">
        <v>41</v>
      </c>
      <c r="B1" s="34" t="s">
        <v>42</v>
      </c>
      <c r="C1" s="34" t="s">
        <v>43</v>
      </c>
      <c r="D1" s="34" t="s">
        <v>44</v>
      </c>
      <c r="E1" s="34" t="s">
        <v>45</v>
      </c>
      <c r="F1" s="34" t="s">
        <v>46</v>
      </c>
      <c r="G1" s="34" t="s">
        <v>47</v>
      </c>
      <c r="H1" s="34" t="s">
        <v>48</v>
      </c>
      <c r="I1" s="34" t="s">
        <v>49</v>
      </c>
      <c r="J1" s="34"/>
      <c r="K1" s="34"/>
    </row>
    <row r="2" spans="1:11" ht="12.75">
      <c r="A2" s="34" t="s">
        <v>10</v>
      </c>
      <c r="B2" s="34">
        <v>181823.33000000002</v>
      </c>
      <c r="C2" s="34">
        <v>123571.44</v>
      </c>
      <c r="D2" s="34">
        <v>537514.779</v>
      </c>
      <c r="E2" s="34">
        <v>576000.67</v>
      </c>
      <c r="F2" s="34">
        <v>499627.33</v>
      </c>
      <c r="G2" s="34">
        <v>538739.83</v>
      </c>
      <c r="H2" s="34">
        <v>144231.83000000002</v>
      </c>
      <c r="I2" s="34" t="s">
        <v>11</v>
      </c>
      <c r="J2" s="34"/>
      <c r="K2" s="34"/>
    </row>
    <row r="3" spans="1:11" ht="12.75">
      <c r="A3" s="34" t="s">
        <v>50</v>
      </c>
      <c r="B3" s="34">
        <v>101329.64</v>
      </c>
      <c r="C3" s="34">
        <v>51723.1</v>
      </c>
      <c r="D3" s="34">
        <v>293244.35900000005</v>
      </c>
      <c r="E3" s="34">
        <v>303497.2</v>
      </c>
      <c r="F3" s="34">
        <v>272082.81000000006</v>
      </c>
      <c r="G3" s="34">
        <v>289855.1</v>
      </c>
      <c r="H3" s="34">
        <v>54035.05</v>
      </c>
      <c r="I3" s="34" t="s">
        <v>13</v>
      </c>
      <c r="J3" s="34"/>
      <c r="K3" s="34"/>
    </row>
    <row r="4" spans="1:11" ht="12.75">
      <c r="A4" s="34" t="s">
        <v>51</v>
      </c>
      <c r="B4" s="34">
        <v>80493.69</v>
      </c>
      <c r="C4" s="34">
        <v>71848.34</v>
      </c>
      <c r="D4" s="34">
        <v>244270.42</v>
      </c>
      <c r="E4" s="34">
        <v>272503.47</v>
      </c>
      <c r="F4" s="34">
        <v>227544.52</v>
      </c>
      <c r="G4" s="34">
        <v>248884.73</v>
      </c>
      <c r="H4" s="34">
        <v>90196.78</v>
      </c>
      <c r="I4" s="34" t="s">
        <v>15</v>
      </c>
      <c r="J4" s="34"/>
      <c r="K4" s="34"/>
    </row>
    <row r="5" spans="1:11" ht="12.75">
      <c r="A5" s="34" t="s">
        <v>16</v>
      </c>
      <c r="B5" s="34">
        <v>70284.61</v>
      </c>
      <c r="C5" s="34">
        <v>32606.13</v>
      </c>
      <c r="D5" s="34">
        <v>208328.97900000002</v>
      </c>
      <c r="E5" s="34">
        <v>211788.25</v>
      </c>
      <c r="F5" s="34">
        <v>194956.83000000002</v>
      </c>
      <c r="G5" s="34">
        <v>195227.16000000003</v>
      </c>
      <c r="H5" s="34">
        <v>33575.05</v>
      </c>
      <c r="I5" s="34" t="s">
        <v>17</v>
      </c>
      <c r="J5" s="34"/>
      <c r="K5" s="34"/>
    </row>
    <row r="6" spans="1:11" ht="12.75">
      <c r="A6" s="34" t="s">
        <v>18</v>
      </c>
      <c r="B6" s="34">
        <v>6031.52</v>
      </c>
      <c r="C6" s="34">
        <v>2773.37</v>
      </c>
      <c r="D6" s="34">
        <v>19491.13</v>
      </c>
      <c r="E6" s="34">
        <v>17569.5</v>
      </c>
      <c r="F6" s="34">
        <v>18410.71</v>
      </c>
      <c r="G6" s="34">
        <v>15817.119999999999</v>
      </c>
      <c r="H6" s="34">
        <v>4094</v>
      </c>
      <c r="I6" s="34" t="s">
        <v>19</v>
      </c>
      <c r="J6" s="34"/>
      <c r="K6" s="34"/>
    </row>
    <row r="7" spans="1:11" ht="12.75">
      <c r="A7" s="34" t="s">
        <v>20</v>
      </c>
      <c r="B7" s="34">
        <v>40.87</v>
      </c>
      <c r="C7" s="34">
        <v>29.17</v>
      </c>
      <c r="D7" s="34">
        <v>249.8</v>
      </c>
      <c r="E7" s="34">
        <v>315.59999999999997</v>
      </c>
      <c r="F7" s="34">
        <v>317.15</v>
      </c>
      <c r="G7" s="34">
        <v>244.83</v>
      </c>
      <c r="H7" s="34">
        <v>144</v>
      </c>
      <c r="I7" s="34" t="s">
        <v>21</v>
      </c>
      <c r="J7" s="34"/>
      <c r="K7" s="34"/>
    </row>
    <row r="8" spans="1:11" ht="12.75">
      <c r="A8" s="34" t="s">
        <v>22</v>
      </c>
      <c r="B8" s="34">
        <v>24947.64</v>
      </c>
      <c r="C8" s="34">
        <v>16312.43</v>
      </c>
      <c r="D8" s="34">
        <v>65103.45</v>
      </c>
      <c r="E8" s="34">
        <v>73756.84999999999</v>
      </c>
      <c r="F8" s="34">
        <v>58299.869999999995</v>
      </c>
      <c r="G8" s="34">
        <v>78469.98999999999</v>
      </c>
      <c r="H8" s="34">
        <v>16204</v>
      </c>
      <c r="I8" s="34" t="s">
        <v>23</v>
      </c>
      <c r="J8" s="34"/>
      <c r="K8" s="34"/>
    </row>
    <row r="9" spans="1:11" ht="12.75">
      <c r="A9" s="34" t="s">
        <v>24</v>
      </c>
      <c r="B9" s="34">
        <v>24860.260000000002</v>
      </c>
      <c r="C9" s="34">
        <v>19414.36</v>
      </c>
      <c r="D9" s="34">
        <v>82290.59</v>
      </c>
      <c r="E9" s="34">
        <v>89780.03</v>
      </c>
      <c r="F9" s="34">
        <v>79380.9</v>
      </c>
      <c r="G9" s="34">
        <v>85160.68000000001</v>
      </c>
      <c r="H9" s="34">
        <v>13768.05</v>
      </c>
      <c r="I9" s="34" t="s">
        <v>25</v>
      </c>
      <c r="J9" s="34"/>
      <c r="K9" s="34"/>
    </row>
    <row r="10" spans="1:11" ht="12.75">
      <c r="A10" s="34" t="s">
        <v>26</v>
      </c>
      <c r="B10" s="34">
        <v>25</v>
      </c>
      <c r="C10" s="34">
        <v>51</v>
      </c>
      <c r="D10" s="34">
        <v>125</v>
      </c>
      <c r="E10" s="34">
        <v>306.84</v>
      </c>
      <c r="F10" s="34">
        <v>284</v>
      </c>
      <c r="G10" s="34">
        <v>352</v>
      </c>
      <c r="H10" s="34">
        <v>28</v>
      </c>
      <c r="I10" s="34" t="s">
        <v>27</v>
      </c>
      <c r="J10" s="34"/>
      <c r="K10" s="34"/>
    </row>
    <row r="11" spans="1:11" ht="12.75">
      <c r="A11" s="34" t="s">
        <v>28</v>
      </c>
      <c r="B11" s="34">
        <v>0</v>
      </c>
      <c r="C11" s="34">
        <v>0</v>
      </c>
      <c r="D11" s="34">
        <v>0</v>
      </c>
      <c r="E11" s="34">
        <v>6</v>
      </c>
      <c r="F11" s="34">
        <v>0</v>
      </c>
      <c r="G11" s="34">
        <v>0</v>
      </c>
      <c r="H11" s="34">
        <v>0</v>
      </c>
      <c r="I11" s="34" t="s">
        <v>29</v>
      </c>
      <c r="J11" s="34"/>
      <c r="K11" s="34"/>
    </row>
    <row r="12" spans="1:11" ht="12.75">
      <c r="A12" s="34" t="s">
        <v>30</v>
      </c>
      <c r="B12" s="34">
        <v>0</v>
      </c>
      <c r="C12" s="34">
        <v>105</v>
      </c>
      <c r="D12" s="34">
        <v>6</v>
      </c>
      <c r="E12" s="34">
        <v>202</v>
      </c>
      <c r="F12" s="34">
        <v>6</v>
      </c>
      <c r="G12" s="34">
        <v>202</v>
      </c>
      <c r="H12" s="34">
        <v>0</v>
      </c>
      <c r="I12" s="34" t="s">
        <v>31</v>
      </c>
      <c r="J12" s="34"/>
      <c r="K12" s="34"/>
    </row>
    <row r="13" spans="1:11" ht="12.75">
      <c r="A13" s="34" t="s">
        <v>32</v>
      </c>
      <c r="B13" s="34">
        <v>25</v>
      </c>
      <c r="C13" s="34">
        <v>2</v>
      </c>
      <c r="D13" s="34">
        <v>71</v>
      </c>
      <c r="E13" s="34">
        <v>67</v>
      </c>
      <c r="F13" s="34">
        <v>97.25</v>
      </c>
      <c r="G13" s="34">
        <v>94</v>
      </c>
      <c r="H13" s="34">
        <v>18</v>
      </c>
      <c r="I13" s="34" t="s">
        <v>33</v>
      </c>
      <c r="J13" s="34"/>
      <c r="K13" s="34"/>
    </row>
    <row r="14" spans="1:11" ht="12.75">
      <c r="A14" s="34" t="s">
        <v>34</v>
      </c>
      <c r="B14" s="34">
        <v>55608.42999999999</v>
      </c>
      <c r="C14" s="34">
        <v>52277.979999999996</v>
      </c>
      <c r="D14" s="34">
        <v>161848.83000000002</v>
      </c>
      <c r="E14" s="34">
        <v>182208.59999999998</v>
      </c>
      <c r="F14" s="34">
        <v>147847.62</v>
      </c>
      <c r="G14" s="34">
        <v>163153.05</v>
      </c>
      <c r="H14" s="34">
        <v>76400.73</v>
      </c>
      <c r="I14" s="34" t="s">
        <v>35</v>
      </c>
      <c r="J14" s="34"/>
      <c r="K14" s="34"/>
    </row>
    <row r="15" spans="1:11" ht="12.75">
      <c r="A15" s="34" t="s">
        <v>52</v>
      </c>
      <c r="B15" s="34">
        <v>0</v>
      </c>
      <c r="C15" s="34">
        <v>0</v>
      </c>
      <c r="D15" s="34">
        <v>0</v>
      </c>
      <c r="E15" s="34">
        <v>0</v>
      </c>
      <c r="F15" s="34">
        <v>27</v>
      </c>
      <c r="G15" s="34">
        <v>19</v>
      </c>
      <c r="H15" s="34">
        <v>0</v>
      </c>
      <c r="I15" s="34" t="s">
        <v>53</v>
      </c>
      <c r="J15" s="34"/>
      <c r="K15" s="3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D2" sqref="D2"/>
    </sheetView>
  </sheetViews>
  <sheetFormatPr defaultColWidth="9.140625" defaultRowHeight="12.75"/>
  <sheetData>
    <row r="1" spans="1:2" ht="12.75">
      <c r="A1" s="44" t="s">
        <v>54</v>
      </c>
      <c r="B1" s="44" t="s">
        <v>55</v>
      </c>
    </row>
    <row r="2" spans="1:3" ht="12.75">
      <c r="A2" s="44">
        <v>2020</v>
      </c>
      <c r="B2" s="44">
        <v>4</v>
      </c>
      <c r="C2" t="str">
        <f>ROMAN(B2)</f>
        <v>IV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2016-04-25T10:44:12Z</cp:lastPrinted>
  <dcterms:created xsi:type="dcterms:W3CDTF">2000-11-10T07:39:40Z</dcterms:created>
  <dcterms:modified xsi:type="dcterms:W3CDTF">2020-05-20T12:48:37Z</dcterms:modified>
  <cp:category/>
  <cp:version/>
  <cp:contentType/>
  <cp:contentStatus/>
</cp:coreProperties>
</file>