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  <sheet name="Report01" sheetId="4" r:id="rId4"/>
    <sheet name="Period" sheetId="5" r:id="rId5"/>
  </sheets>
  <definedNames>
    <definedName name="Period">'Period'!$A$1:$B$2</definedName>
    <definedName name="_xlnm.Print_Area" localSheetId="0">'Sheet1'!$A:$IV</definedName>
    <definedName name="Report01">'Report01'!$A$1:$I$15</definedName>
  </definedNames>
  <calcPr fullCalcOnLoad="1"/>
</workbook>
</file>

<file path=xl/sharedStrings.xml><?xml version="1.0" encoding="utf-8"?>
<sst xmlns="http://schemas.openxmlformats.org/spreadsheetml/2006/main" count="121" uniqueCount="56">
  <si>
    <t>ŠUMARSTVO</t>
  </si>
  <si>
    <t>FORESTRY</t>
  </si>
  <si>
    <t>P r o i z v o d nj a</t>
  </si>
  <si>
    <t>P r o d a j a</t>
  </si>
  <si>
    <t>P r o d u c t i o n</t>
  </si>
  <si>
    <t>S a l e</t>
  </si>
  <si>
    <t xml:space="preserve"> Zalihe</t>
  </si>
  <si>
    <t>Stocks</t>
  </si>
  <si>
    <t>UKUPNO</t>
  </si>
  <si>
    <t>TOTAL</t>
  </si>
  <si>
    <t xml:space="preserve">     ČETINARA/ČETINJAČA</t>
  </si>
  <si>
    <t>CONIFERS</t>
  </si>
  <si>
    <t xml:space="preserve">     LIŠĆARA/LISTAČA</t>
  </si>
  <si>
    <t>BROAD - LEAF</t>
  </si>
  <si>
    <t>Trupci četinara/četinjača</t>
  </si>
  <si>
    <t>Logs coniferous</t>
  </si>
  <si>
    <t>Jamsko drvo četinara/četinjača</t>
  </si>
  <si>
    <t>Mining wood, coniferous</t>
  </si>
  <si>
    <t>Ostalo dugo drvo četinara/četinjača</t>
  </si>
  <si>
    <t>Long coniferous wood</t>
  </si>
  <si>
    <t>Prostorno drvo četinara/četinjača</t>
  </si>
  <si>
    <t>Cord coniferous wood</t>
  </si>
  <si>
    <t>Trupci lišćara/listača</t>
  </si>
  <si>
    <t>Logs broadleaf</t>
  </si>
  <si>
    <t>Jamsko drvo lišćara/listača</t>
  </si>
  <si>
    <t>Mining wood, broadleaf</t>
  </si>
  <si>
    <t>Ostalo dugo drvo lišćara/listača</t>
  </si>
  <si>
    <t>Long broadleaf wood</t>
  </si>
  <si>
    <t>Prostorno drvo lišćara/listača</t>
  </si>
  <si>
    <t>Cord broadleaf wood</t>
  </si>
  <si>
    <t>Ogrjevno drvo četinara/četinjača</t>
  </si>
  <si>
    <t>Coniferous firewood</t>
  </si>
  <si>
    <t>Ogrjevno drvo lišćara/listača</t>
  </si>
  <si>
    <t>Broadleaf firewood</t>
  </si>
  <si>
    <t>Ostalo grubo obrađeno drvo1)</t>
  </si>
  <si>
    <t>Other roughly worked wood1)</t>
  </si>
  <si>
    <t>1) Uključuje sitno tehničko drvo, cijepane drvene motke i kolje</t>
  </si>
  <si>
    <t>1) Including small lumber, shopped wooden poles and stakes</t>
  </si>
  <si>
    <t>OpisZaIzvjestaj</t>
  </si>
  <si>
    <t>PA</t>
  </si>
  <si>
    <t>TA</t>
  </si>
  <si>
    <t>PB</t>
  </si>
  <si>
    <t>TB</t>
  </si>
  <si>
    <t>PD</t>
  </si>
  <si>
    <t>TD</t>
  </si>
  <si>
    <t>TE</t>
  </si>
  <si>
    <t>OpisZaIzvjestajENG</t>
  </si>
  <si>
    <t>ČETINARA/ČETINJAČA</t>
  </si>
  <si>
    <t>LIŠĆARA/LISTAČA</t>
  </si>
  <si>
    <t>Ostalo grubo obrađeno drvo</t>
  </si>
  <si>
    <t>Other roughly worked wood</t>
  </si>
  <si>
    <t>Godina</t>
  </si>
  <si>
    <t>Mjesec</t>
  </si>
  <si>
    <t>PROIZVODNJA, PRODAJA I ZALIHE ŠUMSKIH SORTIMENATA, FEBRUAR/VELJAČA 2020.</t>
  </si>
  <si>
    <t>PRODUCTION, SALE, AND STORES OF FORESTRY ASSORTMENTS IN THE F B&amp;H, FEBRUARY 2020</t>
  </si>
  <si>
    <r>
      <t xml:space="preserve"> m</t>
    </r>
    <r>
      <rPr>
        <b/>
        <vertAlign val="superscript"/>
        <sz val="10"/>
        <rFont val="Arial Narrow"/>
        <family val="2"/>
      </rPr>
      <t>3</t>
    </r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</si>
</sst>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#,##0.0"/>
    <numFmt numFmtId="184" formatCode="\ 0;\-0;\-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3" fillId="33" borderId="13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33" borderId="14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29.140625" style="4" customWidth="1"/>
    <col min="2" max="2" width="5.00390625" style="4" bestFit="1" customWidth="1"/>
    <col min="3" max="3" width="5.57421875" style="4" bestFit="1" customWidth="1"/>
    <col min="4" max="5" width="5.00390625" style="4" bestFit="1" customWidth="1"/>
    <col min="6" max="6" width="5.421875" style="4" customWidth="1"/>
    <col min="7" max="7" width="5.57421875" style="4" customWidth="1"/>
    <col min="8" max="8" width="5.00390625" style="4" bestFit="1" customWidth="1"/>
    <col min="9" max="9" width="25.140625" style="6" bestFit="1" customWidth="1"/>
    <col min="10" max="10" width="7.140625" style="6" customWidth="1"/>
    <col min="11" max="11" width="8.140625" style="6" customWidth="1"/>
    <col min="12" max="12" width="7.421875" style="6" customWidth="1"/>
    <col min="13" max="13" width="7.8515625" style="6" customWidth="1"/>
    <col min="14" max="14" width="7.140625" style="6" customWidth="1"/>
    <col min="15" max="16" width="7.57421875" style="6" customWidth="1"/>
    <col min="17" max="16384" width="9.140625" style="6" customWidth="1"/>
  </cols>
  <sheetData>
    <row r="1" spans="1:6" ht="13.5">
      <c r="A1" s="3" t="s">
        <v>0</v>
      </c>
      <c r="F1" s="5"/>
    </row>
    <row r="2" spans="1:6" ht="13.5">
      <c r="A2" s="7" t="s">
        <v>1</v>
      </c>
      <c r="F2" s="5"/>
    </row>
    <row r="3" spans="1:6" ht="13.5">
      <c r="A3" s="7"/>
      <c r="F3" s="5"/>
    </row>
    <row r="4" spans="1:6" ht="13.5">
      <c r="A4" s="7"/>
      <c r="F4" s="5"/>
    </row>
    <row r="6" spans="1:10" ht="12.75">
      <c r="A6" s="50" t="s">
        <v>53</v>
      </c>
      <c r="B6" s="50"/>
      <c r="C6" s="50"/>
      <c r="D6" s="50"/>
      <c r="E6" s="50"/>
      <c r="F6" s="50"/>
      <c r="G6" s="50"/>
      <c r="H6" s="50"/>
      <c r="I6" s="50"/>
      <c r="J6" s="50"/>
    </row>
    <row r="7" spans="1:8" ht="13.5">
      <c r="A7" s="8" t="s">
        <v>54</v>
      </c>
      <c r="B7" s="9"/>
      <c r="C7" s="9"/>
      <c r="D7" s="9"/>
      <c r="E7" s="9"/>
      <c r="F7" s="9"/>
      <c r="G7" s="9"/>
      <c r="H7" s="9"/>
    </row>
    <row r="8" spans="1:8" ht="13.5">
      <c r="A8" s="8"/>
      <c r="B8" s="9"/>
      <c r="C8" s="9"/>
      <c r="D8" s="9"/>
      <c r="E8" s="9"/>
      <c r="F8" s="9"/>
      <c r="G8" s="9"/>
      <c r="H8" s="9"/>
    </row>
    <row r="9" spans="1:8" ht="13.5">
      <c r="A9" s="8"/>
      <c r="B9" s="9"/>
      <c r="C9" s="9"/>
      <c r="D9" s="9"/>
      <c r="E9" s="9"/>
      <c r="F9" s="9"/>
      <c r="G9" s="9"/>
      <c r="H9" s="9"/>
    </row>
    <row r="10" ht="13.5">
      <c r="I10" s="10"/>
    </row>
    <row r="11" ht="16.5" thickBot="1">
      <c r="I11" s="10" t="s">
        <v>55</v>
      </c>
    </row>
    <row r="12" spans="1:10" ht="13.5">
      <c r="A12" s="11"/>
      <c r="B12" s="53" t="s">
        <v>2</v>
      </c>
      <c r="C12" s="54"/>
      <c r="D12" s="54"/>
      <c r="E12" s="54"/>
      <c r="F12" s="53" t="s">
        <v>3</v>
      </c>
      <c r="G12" s="55"/>
      <c r="H12" s="12"/>
      <c r="I12" s="13"/>
      <c r="J12" s="14"/>
    </row>
    <row r="13" spans="1:10" ht="14.25" thickBot="1">
      <c r="A13" s="15"/>
      <c r="B13" s="51" t="s">
        <v>4</v>
      </c>
      <c r="C13" s="52"/>
      <c r="D13" s="52"/>
      <c r="E13" s="52"/>
      <c r="F13" s="51" t="s">
        <v>5</v>
      </c>
      <c r="G13" s="56"/>
      <c r="H13" s="16" t="s">
        <v>6</v>
      </c>
      <c r="I13" s="17"/>
      <c r="J13" s="14"/>
    </row>
    <row r="14" spans="1:10" ht="13.5">
      <c r="A14" s="15"/>
      <c r="B14" s="6"/>
      <c r="C14" s="6"/>
      <c r="D14" s="18"/>
      <c r="E14" s="19"/>
      <c r="F14" s="18"/>
      <c r="G14" s="19"/>
      <c r="H14" s="20"/>
      <c r="I14" s="17"/>
      <c r="J14" s="14"/>
    </row>
    <row r="15" spans="1:10" ht="13.5">
      <c r="A15" s="15"/>
      <c r="B15" s="57" t="str">
        <f>Period!C2</f>
        <v>II</v>
      </c>
      <c r="C15" s="58"/>
      <c r="D15" s="18" t="str">
        <f>"I - "&amp;Period!C2</f>
        <v>I - II</v>
      </c>
      <c r="E15" s="21"/>
      <c r="F15" s="18" t="str">
        <f>"I - "&amp;Period!C2</f>
        <v>I - II</v>
      </c>
      <c r="G15" s="21"/>
      <c r="H15" s="22" t="s">
        <v>7</v>
      </c>
      <c r="I15" s="17"/>
      <c r="J15" s="14"/>
    </row>
    <row r="16" spans="1:10" ht="14.25" thickBot="1">
      <c r="A16" s="15"/>
      <c r="B16" s="23"/>
      <c r="C16" s="24"/>
      <c r="D16" s="25"/>
      <c r="E16" s="26"/>
      <c r="F16" s="25"/>
      <c r="G16" s="26"/>
      <c r="H16" s="27"/>
      <c r="I16" s="17"/>
      <c r="J16" s="14"/>
    </row>
    <row r="17" spans="1:10" ht="14.25" thickBot="1">
      <c r="A17" s="28"/>
      <c r="B17" s="29">
        <f>Period!A2-1</f>
        <v>2019</v>
      </c>
      <c r="C17" s="29">
        <f>Period!A2</f>
        <v>2020</v>
      </c>
      <c r="D17" s="29">
        <f>Period!A2-1</f>
        <v>2019</v>
      </c>
      <c r="E17" s="29">
        <f>Period!A2</f>
        <v>2020</v>
      </c>
      <c r="F17" s="30">
        <f>Period!A2-1</f>
        <v>2019</v>
      </c>
      <c r="G17" s="30">
        <f>Period!A2</f>
        <v>2020</v>
      </c>
      <c r="H17" s="30">
        <f>Period!A2</f>
        <v>2020</v>
      </c>
      <c r="I17" s="23"/>
      <c r="J17" s="14"/>
    </row>
    <row r="18" spans="1:10" ht="13.5">
      <c r="A18" s="31"/>
      <c r="B18" s="32"/>
      <c r="C18" s="32"/>
      <c r="D18" s="32"/>
      <c r="E18" s="32"/>
      <c r="F18" s="32"/>
      <c r="G18" s="32"/>
      <c r="H18" s="32"/>
      <c r="J18" s="14"/>
    </row>
    <row r="19" spans="1:10" ht="13.5">
      <c r="A19" s="31"/>
      <c r="B19" s="32"/>
      <c r="C19" s="32"/>
      <c r="D19" s="32"/>
      <c r="E19" s="32"/>
      <c r="F19" s="32"/>
      <c r="G19" s="32"/>
      <c r="H19" s="32"/>
      <c r="J19" s="14"/>
    </row>
    <row r="20" spans="1:16" ht="13.5">
      <c r="A20" s="33" t="s">
        <v>8</v>
      </c>
      <c r="B20" s="34">
        <f>(Report01!B2)/1000</f>
        <v>122.77993</v>
      </c>
      <c r="C20" s="34">
        <f>(Report01!C2)/1000</f>
        <v>165.74692</v>
      </c>
      <c r="D20" s="34">
        <f>(Report01!D2)/1000</f>
        <v>192.406239</v>
      </c>
      <c r="E20" s="34">
        <f>(Report01!E2)/1000</f>
        <v>329.9574</v>
      </c>
      <c r="F20" s="34">
        <f>(Report01!F2)/1000</f>
        <v>168.20847000000003</v>
      </c>
      <c r="G20" s="34">
        <f>(Report01!G2)/1000</f>
        <v>266.87474</v>
      </c>
      <c r="H20" s="34">
        <f>(Report01!H2)/1000</f>
        <v>166.35979</v>
      </c>
      <c r="I20" s="35" t="s">
        <v>9</v>
      </c>
      <c r="K20" s="36"/>
      <c r="L20" s="36"/>
      <c r="M20" s="36"/>
      <c r="N20" s="36"/>
      <c r="O20" s="36"/>
      <c r="P20" s="36"/>
    </row>
    <row r="21" spans="1:16" ht="13.5">
      <c r="A21" s="33"/>
      <c r="B21" s="34"/>
      <c r="C21" s="34"/>
      <c r="D21" s="34"/>
      <c r="E21" s="34"/>
      <c r="F21" s="34"/>
      <c r="G21" s="34"/>
      <c r="H21" s="34"/>
      <c r="I21" s="35"/>
      <c r="K21" s="36"/>
      <c r="L21" s="36"/>
      <c r="M21" s="36"/>
      <c r="N21" s="36"/>
      <c r="O21" s="36"/>
      <c r="P21" s="36"/>
    </row>
    <row r="22" spans="1:16" ht="13.5">
      <c r="A22" s="33" t="s">
        <v>10</v>
      </c>
      <c r="B22" s="34">
        <f>(Report01!B3)/1000</f>
        <v>65.59137</v>
      </c>
      <c r="C22" s="34">
        <f>(Report01!C3)/1000</f>
        <v>93.23195000000001</v>
      </c>
      <c r="D22" s="34">
        <f>(Report01!D3)/1000</f>
        <v>104.611079</v>
      </c>
      <c r="E22" s="34">
        <f>(Report01!E3)/1000</f>
        <v>190.64202000000003</v>
      </c>
      <c r="F22" s="34">
        <f>(Report01!F3)/1000</f>
        <v>92.09506</v>
      </c>
      <c r="G22" s="34">
        <f>(Report01!G3)/1000</f>
        <v>155.91383000000002</v>
      </c>
      <c r="H22" s="34">
        <f>(Report01!H3)/1000</f>
        <v>73.42879</v>
      </c>
      <c r="I22" s="35" t="s">
        <v>11</v>
      </c>
      <c r="K22" s="36"/>
      <c r="L22" s="36"/>
      <c r="M22" s="36"/>
      <c r="N22" s="36"/>
      <c r="O22" s="36"/>
      <c r="P22" s="36"/>
    </row>
    <row r="23" spans="2:16" ht="13.5">
      <c r="B23" s="34"/>
      <c r="C23" s="34"/>
      <c r="D23" s="34"/>
      <c r="E23" s="34"/>
      <c r="F23" s="34"/>
      <c r="G23" s="34"/>
      <c r="H23" s="34"/>
      <c r="I23" s="35"/>
      <c r="K23" s="36"/>
      <c r="L23" s="36"/>
      <c r="M23" s="36"/>
      <c r="N23" s="36"/>
      <c r="O23" s="36"/>
      <c r="P23" s="36"/>
    </row>
    <row r="24" spans="1:16" ht="13.5">
      <c r="A24" s="33" t="s">
        <v>12</v>
      </c>
      <c r="B24" s="34">
        <f>(Report01!B4)/1000</f>
        <v>57.188559999999995</v>
      </c>
      <c r="C24" s="34">
        <f>(Report01!C4)/1000</f>
        <v>72.51497</v>
      </c>
      <c r="D24" s="34">
        <f>(Report01!D4)/1000</f>
        <v>87.79516</v>
      </c>
      <c r="E24" s="34">
        <f>(Report01!E4)/1000</f>
        <v>139.31537999999998</v>
      </c>
      <c r="F24" s="34">
        <f>(Report01!F4)/1000</f>
        <v>76.11341</v>
      </c>
      <c r="G24" s="34">
        <f>(Report01!G4)/1000</f>
        <v>110.96090999999998</v>
      </c>
      <c r="H24" s="34">
        <f>(Report01!H4)/1000</f>
        <v>92.931</v>
      </c>
      <c r="I24" s="35" t="s">
        <v>13</v>
      </c>
      <c r="K24" s="36"/>
      <c r="L24" s="36"/>
      <c r="M24" s="36"/>
      <c r="N24" s="36"/>
      <c r="O24" s="36"/>
      <c r="P24" s="36"/>
    </row>
    <row r="25" spans="1:12" ht="13.5">
      <c r="A25" s="37"/>
      <c r="B25" s="34"/>
      <c r="C25" s="34"/>
      <c r="D25" s="34"/>
      <c r="E25" s="34"/>
      <c r="F25" s="34"/>
      <c r="G25" s="34"/>
      <c r="H25" s="34"/>
      <c r="I25" s="38"/>
      <c r="L25" s="39"/>
    </row>
    <row r="26" spans="1:9" ht="13.5">
      <c r="A26" s="33" t="s">
        <v>14</v>
      </c>
      <c r="B26" s="34">
        <f>(Report01!B5)/1000</f>
        <v>46.25516</v>
      </c>
      <c r="C26" s="34">
        <f>(Report01!C5)/1000</f>
        <v>67.32433999999999</v>
      </c>
      <c r="D26" s="34">
        <f>(Report01!D5)/1000</f>
        <v>77.59232899999999</v>
      </c>
      <c r="E26" s="34">
        <f>(Report01!E5)/1000</f>
        <v>138.19887</v>
      </c>
      <c r="F26" s="34">
        <f>(Report01!F5)/1000</f>
        <v>68.87634</v>
      </c>
      <c r="G26" s="34">
        <f>(Report01!G5)/1000</f>
        <v>112.73420000000002</v>
      </c>
      <c r="H26" s="34">
        <f>(Report01!H5)/1000</f>
        <v>41.69079</v>
      </c>
      <c r="I26" s="40" t="s">
        <v>15</v>
      </c>
    </row>
    <row r="27" spans="1:9" ht="13.5">
      <c r="A27" s="33"/>
      <c r="B27" s="34"/>
      <c r="C27" s="34"/>
      <c r="D27" s="34"/>
      <c r="E27" s="34"/>
      <c r="F27" s="34"/>
      <c r="G27" s="34"/>
      <c r="H27" s="34"/>
      <c r="I27" s="40"/>
    </row>
    <row r="28" spans="1:9" ht="13.5">
      <c r="A28" s="33" t="s">
        <v>16</v>
      </c>
      <c r="B28" s="34">
        <f>(Report01!B6)/1000</f>
        <v>4.7895900000000005</v>
      </c>
      <c r="C28" s="34">
        <f>(Report01!C6)/1000</f>
        <v>4.91055</v>
      </c>
      <c r="D28" s="34">
        <f>(Report01!D6)/1000</f>
        <v>7.47554</v>
      </c>
      <c r="E28" s="34">
        <f>(Report01!E6)/1000</f>
        <v>10.46876</v>
      </c>
      <c r="F28" s="34">
        <f>(Report01!F6)/1000</f>
        <v>6.37902</v>
      </c>
      <c r="G28" s="34">
        <f>(Report01!G6)/1000</f>
        <v>7.94235</v>
      </c>
      <c r="H28" s="34">
        <f>(Report01!H6)/1000</f>
        <v>5.693</v>
      </c>
      <c r="I28" s="40" t="s">
        <v>17</v>
      </c>
    </row>
    <row r="29" spans="1:9" ht="13.5">
      <c r="A29" s="33"/>
      <c r="B29" s="34"/>
      <c r="C29" s="34"/>
      <c r="D29" s="34"/>
      <c r="E29" s="34"/>
      <c r="F29" s="34"/>
      <c r="G29" s="34"/>
      <c r="H29" s="34"/>
      <c r="I29" s="40"/>
    </row>
    <row r="30" spans="1:9" ht="13.5">
      <c r="A30" s="33" t="s">
        <v>18</v>
      </c>
      <c r="B30" s="34">
        <f>(Report01!B7)/1000</f>
        <v>0.059090000000000004</v>
      </c>
      <c r="C30" s="34">
        <f>(Report01!C7)/1000</f>
        <v>0.11925999999999999</v>
      </c>
      <c r="D30" s="34">
        <f>(Report01!D7)/1000</f>
        <v>0.15209</v>
      </c>
      <c r="E30" s="34">
        <f>(Report01!E7)/1000</f>
        <v>0.20687</v>
      </c>
      <c r="F30" s="34">
        <f>(Report01!F7)/1000</f>
        <v>0.2033</v>
      </c>
      <c r="G30" s="34">
        <f>(Report01!G7)/1000</f>
        <v>0.09096000000000001</v>
      </c>
      <c r="H30" s="34">
        <f>(Report01!H7)/1000</f>
        <v>0.163</v>
      </c>
      <c r="I30" s="40" t="s">
        <v>19</v>
      </c>
    </row>
    <row r="31" spans="1:9" ht="13.5">
      <c r="A31" s="33"/>
      <c r="B31" s="34"/>
      <c r="C31" s="34"/>
      <c r="D31" s="34"/>
      <c r="E31" s="34"/>
      <c r="F31" s="34"/>
      <c r="G31" s="34"/>
      <c r="H31" s="34"/>
      <c r="I31" s="40"/>
    </row>
    <row r="32" spans="1:9" ht="13.5">
      <c r="A32" s="33" t="s">
        <v>20</v>
      </c>
      <c r="B32" s="34">
        <f>(Report01!B8)/1000</f>
        <v>14.48153</v>
      </c>
      <c r="C32" s="34">
        <f>(Report01!C8)/1000</f>
        <v>20.8678</v>
      </c>
      <c r="D32" s="34">
        <f>(Report01!D8)/1000</f>
        <v>19.364120000000003</v>
      </c>
      <c r="E32" s="34">
        <f>(Report01!E8)/1000</f>
        <v>41.73152</v>
      </c>
      <c r="F32" s="34">
        <f>(Report01!F8)/1000</f>
        <v>16.6114</v>
      </c>
      <c r="G32" s="34">
        <f>(Report01!G8)/1000</f>
        <v>35.108320000000006</v>
      </c>
      <c r="H32" s="34">
        <f>(Report01!H8)/1000</f>
        <v>25.863</v>
      </c>
      <c r="I32" s="40" t="s">
        <v>21</v>
      </c>
    </row>
    <row r="33" spans="1:9" ht="13.5">
      <c r="A33" s="33"/>
      <c r="B33" s="34"/>
      <c r="C33" s="34"/>
      <c r="D33" s="34"/>
      <c r="E33" s="34"/>
      <c r="F33" s="34"/>
      <c r="G33" s="34"/>
      <c r="H33" s="34"/>
      <c r="I33" s="40"/>
    </row>
    <row r="34" spans="1:9" ht="13.5">
      <c r="A34" s="33" t="s">
        <v>22</v>
      </c>
      <c r="B34" s="34">
        <f>(Report01!B9)/1000</f>
        <v>20.48575</v>
      </c>
      <c r="C34" s="34">
        <f>(Report01!C9)/1000</f>
        <v>26.194200000000002</v>
      </c>
      <c r="D34" s="34">
        <f>(Report01!D9)/1000</f>
        <v>33.65581999999999</v>
      </c>
      <c r="E34" s="34">
        <f>(Report01!E9)/1000</f>
        <v>50.18517</v>
      </c>
      <c r="F34" s="34">
        <f>(Report01!F9)/1000</f>
        <v>31.33742</v>
      </c>
      <c r="G34" s="34">
        <f>(Report01!G9)/1000</f>
        <v>43.23176</v>
      </c>
      <c r="H34" s="34">
        <f>(Report01!H9)/1000</f>
        <v>16.082</v>
      </c>
      <c r="I34" s="40" t="s">
        <v>23</v>
      </c>
    </row>
    <row r="35" spans="1:9" ht="13.5">
      <c r="A35" s="33"/>
      <c r="B35" s="34"/>
      <c r="C35" s="34"/>
      <c r="D35" s="34"/>
      <c r="E35" s="34"/>
      <c r="F35" s="34"/>
      <c r="G35" s="34"/>
      <c r="H35" s="34"/>
      <c r="I35" s="40"/>
    </row>
    <row r="36" spans="1:9" ht="13.5">
      <c r="A36" s="33" t="s">
        <v>24</v>
      </c>
      <c r="B36" s="34">
        <f>(Report01!B10)/1000</f>
        <v>0.022</v>
      </c>
      <c r="C36" s="34">
        <f>(Report01!C10)/1000</f>
        <v>0.11959</v>
      </c>
      <c r="D36" s="34">
        <f>(Report01!D10)/1000</f>
        <v>0.069</v>
      </c>
      <c r="E36" s="34">
        <f>(Report01!E10)/1000</f>
        <v>0.22318000000000002</v>
      </c>
      <c r="F36" s="34">
        <f>(Report01!F10)/1000</f>
        <v>0.243</v>
      </c>
      <c r="G36" s="34">
        <f>(Report01!G10)/1000</f>
        <v>0.21</v>
      </c>
      <c r="H36" s="34">
        <f>(Report01!H10)/1000</f>
        <v>0.079</v>
      </c>
      <c r="I36" s="40" t="s">
        <v>25</v>
      </c>
    </row>
    <row r="37" spans="1:9" ht="13.5">
      <c r="A37" s="33"/>
      <c r="B37" s="34"/>
      <c r="C37" s="34"/>
      <c r="D37" s="34"/>
      <c r="E37" s="34"/>
      <c r="F37" s="34"/>
      <c r="G37" s="34"/>
      <c r="H37" s="34"/>
      <c r="I37" s="40"/>
    </row>
    <row r="38" spans="1:9" ht="13.5">
      <c r="A38" s="33" t="s">
        <v>26</v>
      </c>
      <c r="B38" s="34">
        <f>(Report01!B11)/1000</f>
        <v>0</v>
      </c>
      <c r="C38" s="34">
        <f>(Report01!C11)/1000</f>
        <v>0</v>
      </c>
      <c r="D38" s="34">
        <f>(Report01!D11)/1000</f>
        <v>0</v>
      </c>
      <c r="E38" s="34">
        <f>(Report01!E11)/1000</f>
        <v>0</v>
      </c>
      <c r="F38" s="34">
        <f>(Report01!F11)/1000</f>
        <v>0</v>
      </c>
      <c r="G38" s="34">
        <f>(Report01!G11)/1000</f>
        <v>0</v>
      </c>
      <c r="H38" s="34">
        <f>(Report01!H11)/1000</f>
        <v>0</v>
      </c>
      <c r="I38" s="40" t="s">
        <v>27</v>
      </c>
    </row>
    <row r="39" spans="1:9" ht="13.5">
      <c r="A39" s="33"/>
      <c r="B39" s="34"/>
      <c r="C39" s="34"/>
      <c r="D39" s="34"/>
      <c r="E39" s="34"/>
      <c r="F39" s="34"/>
      <c r="G39" s="34"/>
      <c r="H39" s="34"/>
      <c r="I39" s="40"/>
    </row>
    <row r="40" spans="1:9" ht="13.5">
      <c r="A40" s="33" t="s">
        <v>28</v>
      </c>
      <c r="B40" s="34">
        <f>(Report01!B12)/1000</f>
        <v>0.006</v>
      </c>
      <c r="C40" s="34">
        <f>(Report01!C12)/1000</f>
        <v>0</v>
      </c>
      <c r="D40" s="34">
        <f>(Report01!D12)/1000</f>
        <v>0.006</v>
      </c>
      <c r="E40" s="34">
        <f>(Report01!E12)/1000</f>
        <v>0.041</v>
      </c>
      <c r="F40" s="34">
        <f>(Report01!F12)/1000</f>
        <v>0.006</v>
      </c>
      <c r="G40" s="34">
        <f>(Report01!G12)/1000</f>
        <v>0.041</v>
      </c>
      <c r="H40" s="34">
        <f>(Report01!H12)/1000</f>
        <v>0</v>
      </c>
      <c r="I40" s="40" t="s">
        <v>29</v>
      </c>
    </row>
    <row r="41" spans="1:9" ht="13.5">
      <c r="A41" s="33"/>
      <c r="B41" s="34"/>
      <c r="C41" s="34"/>
      <c r="D41" s="34"/>
      <c r="E41" s="34"/>
      <c r="F41" s="34"/>
      <c r="G41" s="34"/>
      <c r="H41" s="34"/>
      <c r="I41" s="40"/>
    </row>
    <row r="42" spans="1:9" ht="13.5">
      <c r="A42" s="41" t="s">
        <v>30</v>
      </c>
      <c r="B42" s="34">
        <f>(Report01!B13)/1000</f>
        <v>0.006</v>
      </c>
      <c r="C42" s="34">
        <f>(Report01!C13)/1000</f>
        <v>0.01</v>
      </c>
      <c r="D42" s="34">
        <f>(Report01!D13)/1000</f>
        <v>0.027</v>
      </c>
      <c r="E42" s="34">
        <f>(Report01!E13)/1000</f>
        <v>0.036</v>
      </c>
      <c r="F42" s="34">
        <f>(Report01!F13)/1000</f>
        <v>0.025</v>
      </c>
      <c r="G42" s="34">
        <f>(Report01!G13)/1000</f>
        <v>0.038</v>
      </c>
      <c r="H42" s="34">
        <f>(Report01!H13)/1000</f>
        <v>0.019</v>
      </c>
      <c r="I42" s="40" t="s">
        <v>31</v>
      </c>
    </row>
    <row r="43" spans="1:9" ht="13.5">
      <c r="A43" s="41"/>
      <c r="B43" s="34"/>
      <c r="C43" s="34"/>
      <c r="D43" s="34"/>
      <c r="E43" s="34"/>
      <c r="F43" s="34"/>
      <c r="G43" s="34"/>
      <c r="H43" s="34"/>
      <c r="I43" s="40"/>
    </row>
    <row r="44" spans="1:9" ht="13.5">
      <c r="A44" s="41" t="s">
        <v>32</v>
      </c>
      <c r="B44" s="34">
        <f>(Report01!B14)/1000</f>
        <v>36.67481</v>
      </c>
      <c r="C44" s="34">
        <f>(Report01!C14)/1000</f>
        <v>46.20118</v>
      </c>
      <c r="D44" s="34">
        <f>(Report01!D14)/1000</f>
        <v>54.06434</v>
      </c>
      <c r="E44" s="34">
        <f>(Report01!E14)/1000</f>
        <v>88.86603</v>
      </c>
      <c r="F44" s="34">
        <f>(Report01!F14)/1000</f>
        <v>44.52399</v>
      </c>
      <c r="G44" s="34">
        <f>(Report01!G14)/1000</f>
        <v>67.47115</v>
      </c>
      <c r="H44" s="34">
        <f>(Report01!H14)/1000</f>
        <v>76.77</v>
      </c>
      <c r="I44" s="40" t="s">
        <v>33</v>
      </c>
    </row>
    <row r="45" spans="1:9" ht="13.5">
      <c r="A45" s="41"/>
      <c r="B45" s="34"/>
      <c r="C45" s="34"/>
      <c r="D45" s="34"/>
      <c r="E45" s="34"/>
      <c r="F45" s="34"/>
      <c r="G45" s="34"/>
      <c r="H45" s="34"/>
      <c r="I45" s="40"/>
    </row>
    <row r="46" spans="1:9" ht="13.5">
      <c r="A46" s="33" t="s">
        <v>34</v>
      </c>
      <c r="B46" s="34">
        <f>(Report01!B15)/1000</f>
        <v>0</v>
      </c>
      <c r="C46" s="34">
        <f>(Report01!C15)/1000</f>
        <v>0</v>
      </c>
      <c r="D46" s="34">
        <f>(Report01!D15)/1000</f>
        <v>0</v>
      </c>
      <c r="E46" s="34">
        <f>(Report01!E15)/1000</f>
        <v>0</v>
      </c>
      <c r="F46" s="34">
        <f>(Report01!F15)/1000</f>
        <v>0.003</v>
      </c>
      <c r="G46" s="34">
        <f>(Report01!G15)/1000</f>
        <v>0.007</v>
      </c>
      <c r="H46" s="34">
        <f>(Report01!H15)/1000</f>
        <v>0</v>
      </c>
      <c r="I46" s="40" t="s">
        <v>35</v>
      </c>
    </row>
    <row r="47" spans="1:9" ht="13.5">
      <c r="A47" s="33"/>
      <c r="B47" s="42"/>
      <c r="C47" s="42"/>
      <c r="D47" s="42"/>
      <c r="E47" s="42"/>
      <c r="F47" s="42"/>
      <c r="G47" s="42"/>
      <c r="H47" s="42"/>
      <c r="I47" s="40"/>
    </row>
    <row r="48" spans="1:9" ht="13.5">
      <c r="A48" s="33"/>
      <c r="B48" s="43"/>
      <c r="C48" s="43"/>
      <c r="D48" s="43"/>
      <c r="E48" s="43"/>
      <c r="F48" s="43"/>
      <c r="G48" s="43"/>
      <c r="H48" s="43"/>
      <c r="I48" s="44"/>
    </row>
    <row r="49" spans="1:8" ht="13.5">
      <c r="A49" s="33" t="s">
        <v>36</v>
      </c>
      <c r="B49" s="43"/>
      <c r="C49" s="43"/>
      <c r="D49" s="43"/>
      <c r="E49" s="43"/>
      <c r="F49" s="43"/>
      <c r="G49" s="43"/>
      <c r="H49" s="43"/>
    </row>
    <row r="50" spans="1:8" ht="13.5">
      <c r="A50" s="33"/>
      <c r="B50" s="43"/>
      <c r="C50" s="43"/>
      <c r="D50" s="43"/>
      <c r="E50" s="43"/>
      <c r="F50" s="43"/>
      <c r="G50" s="43"/>
      <c r="H50" s="43"/>
    </row>
    <row r="51" spans="1:8" ht="13.5">
      <c r="A51" s="37" t="s">
        <v>37</v>
      </c>
      <c r="B51" s="43"/>
      <c r="C51" s="43"/>
      <c r="D51" s="43"/>
      <c r="E51" s="43"/>
      <c r="F51" s="43"/>
      <c r="G51" s="43"/>
      <c r="H51" s="43"/>
    </row>
    <row r="52" spans="2:8" ht="13.5">
      <c r="B52" s="45"/>
      <c r="C52" s="42"/>
      <c r="D52" s="45"/>
      <c r="E52" s="42"/>
      <c r="F52" s="45"/>
      <c r="G52" s="42"/>
      <c r="H52" s="42"/>
    </row>
    <row r="53" spans="2:8" ht="13.5">
      <c r="B53" s="43"/>
      <c r="C53" s="43"/>
      <c r="D53" s="43"/>
      <c r="E53" s="43"/>
      <c r="F53" s="43"/>
      <c r="G53" s="43"/>
      <c r="H53" s="43"/>
    </row>
    <row r="54" spans="2:8" ht="13.5">
      <c r="B54" s="45"/>
      <c r="C54" s="42"/>
      <c r="D54" s="45"/>
      <c r="E54" s="42"/>
      <c r="F54" s="45"/>
      <c r="G54" s="42"/>
      <c r="H54" s="42"/>
    </row>
    <row r="55" spans="2:8" ht="13.5">
      <c r="B55" s="45"/>
      <c r="C55" s="42"/>
      <c r="D55" s="45"/>
      <c r="E55" s="42"/>
      <c r="F55" s="45"/>
      <c r="G55" s="42"/>
      <c r="H55" s="42"/>
    </row>
    <row r="56" spans="1:8" ht="13.5">
      <c r="A56" s="37"/>
      <c r="B56" s="43"/>
      <c r="C56" s="43"/>
      <c r="D56" s="43"/>
      <c r="E56" s="43"/>
      <c r="F56" s="43"/>
      <c r="G56" s="43"/>
      <c r="H56" s="43"/>
    </row>
    <row r="57" spans="1:8" ht="13.5">
      <c r="A57" s="33"/>
      <c r="B57" s="45"/>
      <c r="C57" s="42"/>
      <c r="D57" s="45"/>
      <c r="E57" s="42"/>
      <c r="F57" s="45"/>
      <c r="G57" s="42"/>
      <c r="H57" s="42"/>
    </row>
    <row r="58" spans="1:8" ht="13.5">
      <c r="A58" s="37"/>
      <c r="B58" s="43"/>
      <c r="C58" s="43"/>
      <c r="D58" s="43"/>
      <c r="E58" s="43"/>
      <c r="F58" s="43"/>
      <c r="G58" s="43"/>
      <c r="H58" s="43"/>
    </row>
    <row r="59" spans="1:8" ht="13.5">
      <c r="A59" s="33"/>
      <c r="B59" s="45"/>
      <c r="C59" s="42"/>
      <c r="D59" s="45"/>
      <c r="E59" s="42"/>
      <c r="F59" s="45"/>
      <c r="G59" s="42"/>
      <c r="H59" s="42"/>
    </row>
    <row r="60" spans="1:8" ht="13.5">
      <c r="A60" s="37"/>
      <c r="B60" s="43"/>
      <c r="C60" s="43"/>
      <c r="D60" s="43"/>
      <c r="E60" s="43"/>
      <c r="F60" s="43"/>
      <c r="G60" s="43"/>
      <c r="H60" s="43"/>
    </row>
    <row r="61" spans="1:8" ht="13.5">
      <c r="A61" s="37"/>
      <c r="B61" s="43"/>
      <c r="C61" s="43"/>
      <c r="D61" s="43"/>
      <c r="E61" s="43"/>
      <c r="F61" s="43"/>
      <c r="G61" s="43"/>
      <c r="H61" s="43"/>
    </row>
    <row r="62" spans="1:8" ht="13.5">
      <c r="A62" s="46"/>
      <c r="B62" s="45"/>
      <c r="C62" s="42"/>
      <c r="D62" s="45"/>
      <c r="E62" s="42"/>
      <c r="F62" s="45"/>
      <c r="G62" s="42"/>
      <c r="H62" s="42"/>
    </row>
    <row r="63" spans="1:8" ht="13.5">
      <c r="A63" s="47"/>
      <c r="B63" s="43"/>
      <c r="C63" s="43"/>
      <c r="D63" s="43"/>
      <c r="E63" s="43"/>
      <c r="F63" s="43"/>
      <c r="G63" s="43"/>
      <c r="H63" s="43"/>
    </row>
    <row r="64" spans="1:8" ht="13.5">
      <c r="A64" s="48"/>
      <c r="B64" s="45"/>
      <c r="C64" s="45"/>
      <c r="D64" s="45"/>
      <c r="E64" s="45"/>
      <c r="F64" s="45"/>
      <c r="G64" s="45"/>
      <c r="H64" s="45"/>
    </row>
    <row r="65" spans="1:8" ht="13.5">
      <c r="A65" s="33"/>
      <c r="B65" s="45"/>
      <c r="C65" s="42"/>
      <c r="D65" s="45"/>
      <c r="E65" s="42"/>
      <c r="F65" s="45"/>
      <c r="G65" s="42"/>
      <c r="H65" s="42"/>
    </row>
    <row r="66" spans="1:8" ht="13.5">
      <c r="A66" s="47"/>
      <c r="B66" s="49"/>
      <c r="C66" s="49"/>
      <c r="D66" s="49"/>
      <c r="E66" s="49"/>
      <c r="F66" s="49"/>
      <c r="G66" s="49"/>
      <c r="H66" s="49"/>
    </row>
    <row r="67" spans="2:8" ht="13.5">
      <c r="B67" s="49"/>
      <c r="C67" s="49"/>
      <c r="D67" s="49"/>
      <c r="E67" s="49"/>
      <c r="F67" s="49"/>
      <c r="G67" s="49"/>
      <c r="H67" s="49"/>
    </row>
    <row r="70" ht="13.5">
      <c r="A70" s="3"/>
    </row>
    <row r="71" ht="13.5">
      <c r="A71" s="3"/>
    </row>
    <row r="73" spans="1:5" ht="13.5">
      <c r="A73" s="7"/>
      <c r="B73" s="7"/>
      <c r="C73" s="7"/>
      <c r="D73" s="7"/>
      <c r="E73" s="7"/>
    </row>
    <row r="74" spans="1:5" ht="13.5">
      <c r="A74" s="7"/>
      <c r="B74" s="7"/>
      <c r="C74" s="7"/>
      <c r="D74" s="7"/>
      <c r="E74" s="7"/>
    </row>
    <row r="75" spans="1:5" ht="13.5">
      <c r="A75" s="7"/>
      <c r="B75" s="7"/>
      <c r="C75" s="7"/>
      <c r="D75" s="7"/>
      <c r="E75" s="7"/>
    </row>
    <row r="76" spans="1:5" ht="13.5">
      <c r="A76" s="7"/>
      <c r="B76" s="7"/>
      <c r="C76" s="7"/>
      <c r="D76" s="7"/>
      <c r="E76" s="7"/>
    </row>
  </sheetData>
  <sheetProtection/>
  <mergeCells count="6">
    <mergeCell ref="A6:J6"/>
    <mergeCell ref="B13:E13"/>
    <mergeCell ref="B12:E12"/>
    <mergeCell ref="F12:G12"/>
    <mergeCell ref="F13:G13"/>
    <mergeCell ref="B15:C15"/>
  </mergeCells>
  <printOptions/>
  <pageMargins left="0.5905511811023623" right="0.5905511811023623" top="0.196850393700787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9.140625" style="4" customWidth="1"/>
    <col min="2" max="8" width="7.57421875" style="4" bestFit="1" customWidth="1"/>
    <col min="9" max="9" width="25.140625" style="6" bestFit="1" customWidth="1"/>
    <col min="10" max="10" width="9.140625" style="6" customWidth="1"/>
    <col min="11" max="11" width="10.140625" style="6" bestFit="1" customWidth="1"/>
    <col min="12" max="16384" width="9.140625" style="6" customWidth="1"/>
  </cols>
  <sheetData>
    <row r="1" spans="1:6" ht="13.5">
      <c r="A1" s="3" t="s">
        <v>0</v>
      </c>
      <c r="F1" s="5"/>
    </row>
    <row r="2" spans="1:6" ht="13.5">
      <c r="A2" s="7" t="s">
        <v>1</v>
      </c>
      <c r="F2" s="5"/>
    </row>
    <row r="3" spans="1:6" ht="13.5">
      <c r="A3" s="7"/>
      <c r="F3" s="5"/>
    </row>
    <row r="4" spans="1:6" ht="13.5">
      <c r="A4" s="7"/>
      <c r="F4" s="5"/>
    </row>
    <row r="6" spans="1:10" ht="12.75">
      <c r="A6" s="50" t="s">
        <v>53</v>
      </c>
      <c r="B6" s="50"/>
      <c r="C6" s="50"/>
      <c r="D6" s="50"/>
      <c r="E6" s="50"/>
      <c r="F6" s="50"/>
      <c r="G6" s="50"/>
      <c r="H6" s="50"/>
      <c r="I6" s="50"/>
      <c r="J6" s="50"/>
    </row>
    <row r="7" spans="1:8" ht="13.5">
      <c r="A7" s="8" t="s">
        <v>54</v>
      </c>
      <c r="B7" s="9"/>
      <c r="C7" s="9"/>
      <c r="D7" s="9"/>
      <c r="E7" s="9"/>
      <c r="F7" s="9"/>
      <c r="G7" s="9"/>
      <c r="H7" s="9"/>
    </row>
    <row r="8" spans="1:8" ht="13.5">
      <c r="A8" s="8"/>
      <c r="B8" s="9"/>
      <c r="C8" s="9"/>
      <c r="D8" s="9"/>
      <c r="E8" s="9"/>
      <c r="F8" s="9"/>
      <c r="G8" s="9"/>
      <c r="H8" s="9"/>
    </row>
    <row r="9" spans="1:8" ht="13.5">
      <c r="A9" s="8"/>
      <c r="B9" s="9"/>
      <c r="C9" s="9"/>
      <c r="D9" s="9"/>
      <c r="E9" s="9"/>
      <c r="F9" s="9"/>
      <c r="G9" s="9"/>
      <c r="H9" s="9"/>
    </row>
    <row r="10" ht="13.5">
      <c r="I10" s="10"/>
    </row>
    <row r="11" ht="16.5" thickBot="1">
      <c r="I11" s="10" t="s">
        <v>55</v>
      </c>
    </row>
    <row r="12" spans="1:10" ht="13.5">
      <c r="A12" s="11"/>
      <c r="B12" s="53" t="s">
        <v>2</v>
      </c>
      <c r="C12" s="54"/>
      <c r="D12" s="54"/>
      <c r="E12" s="54"/>
      <c r="F12" s="53" t="s">
        <v>3</v>
      </c>
      <c r="G12" s="55"/>
      <c r="H12" s="12"/>
      <c r="I12" s="13"/>
      <c r="J12" s="14"/>
    </row>
    <row r="13" spans="1:10" ht="14.25" thickBot="1">
      <c r="A13" s="15"/>
      <c r="B13" s="51" t="s">
        <v>4</v>
      </c>
      <c r="C13" s="52"/>
      <c r="D13" s="52"/>
      <c r="E13" s="52"/>
      <c r="F13" s="51" t="s">
        <v>5</v>
      </c>
      <c r="G13" s="56"/>
      <c r="H13" s="16" t="s">
        <v>6</v>
      </c>
      <c r="I13" s="17"/>
      <c r="J13" s="14"/>
    </row>
    <row r="14" spans="1:10" ht="13.5">
      <c r="A14" s="15"/>
      <c r="B14" s="6"/>
      <c r="C14" s="6"/>
      <c r="D14" s="18"/>
      <c r="E14" s="19"/>
      <c r="F14" s="18"/>
      <c r="G14" s="19"/>
      <c r="H14" s="20"/>
      <c r="I14" s="17"/>
      <c r="J14" s="14"/>
    </row>
    <row r="15" spans="1:10" ht="13.5">
      <c r="A15" s="15"/>
      <c r="B15" s="57" t="str">
        <f>Period!C2</f>
        <v>II</v>
      </c>
      <c r="C15" s="58"/>
      <c r="D15" s="18" t="str">
        <f>"I - "&amp;Period!C2</f>
        <v>I - II</v>
      </c>
      <c r="E15" s="21"/>
      <c r="F15" s="18" t="str">
        <f>"I - "&amp;Period!C2</f>
        <v>I - II</v>
      </c>
      <c r="G15" s="21"/>
      <c r="H15" s="22" t="s">
        <v>7</v>
      </c>
      <c r="I15" s="17"/>
      <c r="J15" s="14"/>
    </row>
    <row r="16" spans="1:10" ht="14.25" thickBot="1">
      <c r="A16" s="15"/>
      <c r="B16" s="23"/>
      <c r="C16" s="24"/>
      <c r="D16" s="25"/>
      <c r="E16" s="26"/>
      <c r="F16" s="25"/>
      <c r="G16" s="26"/>
      <c r="H16" s="27"/>
      <c r="I16" s="17"/>
      <c r="J16" s="14"/>
    </row>
    <row r="17" spans="1:10" ht="14.25" thickBot="1">
      <c r="A17" s="28"/>
      <c r="B17" s="29">
        <f>Period!A2-1</f>
        <v>2019</v>
      </c>
      <c r="C17" s="29">
        <f>Period!A2</f>
        <v>2020</v>
      </c>
      <c r="D17" s="29">
        <f>Period!A2-1</f>
        <v>2019</v>
      </c>
      <c r="E17" s="29">
        <f>Period!A2</f>
        <v>2020</v>
      </c>
      <c r="F17" s="30">
        <f>Period!A2-1</f>
        <v>2019</v>
      </c>
      <c r="G17" s="30">
        <f>Period!A2</f>
        <v>2020</v>
      </c>
      <c r="H17" s="30">
        <f>Period!A2</f>
        <v>2020</v>
      </c>
      <c r="I17" s="23"/>
      <c r="J17" s="14"/>
    </row>
    <row r="18" spans="1:10" ht="13.5">
      <c r="A18" s="31"/>
      <c r="B18" s="32"/>
      <c r="C18" s="32"/>
      <c r="D18" s="32"/>
      <c r="E18" s="32"/>
      <c r="F18" s="32"/>
      <c r="G18" s="32"/>
      <c r="H18" s="32"/>
      <c r="J18" s="14"/>
    </row>
    <row r="19" spans="1:10" ht="13.5">
      <c r="A19" s="31"/>
      <c r="B19" s="32"/>
      <c r="C19" s="32"/>
      <c r="D19" s="32"/>
      <c r="E19" s="32"/>
      <c r="F19" s="32"/>
      <c r="G19" s="32"/>
      <c r="H19" s="32"/>
      <c r="J19" s="14"/>
    </row>
    <row r="20" spans="1:16" ht="13.5">
      <c r="A20" s="33" t="s">
        <v>8</v>
      </c>
      <c r="B20" s="34">
        <f>Report01!B2</f>
        <v>122779.93</v>
      </c>
      <c r="C20" s="34">
        <f>Report01!C2</f>
        <v>165746.91999999998</v>
      </c>
      <c r="D20" s="34">
        <f>Report01!D2</f>
        <v>192406.239</v>
      </c>
      <c r="E20" s="34">
        <f>Report01!E2</f>
        <v>329957.4</v>
      </c>
      <c r="F20" s="34">
        <f>Report01!F2</f>
        <v>168208.47000000003</v>
      </c>
      <c r="G20" s="34">
        <f>Report01!G2</f>
        <v>266874.74</v>
      </c>
      <c r="H20" s="34">
        <f>Report01!H2</f>
        <v>166359.79</v>
      </c>
      <c r="I20" s="35" t="s">
        <v>9</v>
      </c>
      <c r="K20" s="36">
        <f>E20-D20</f>
        <v>137551.16100000002</v>
      </c>
      <c r="L20" s="36">
        <f>E20*100/D20</f>
        <v>171.48996920001125</v>
      </c>
      <c r="M20" s="36">
        <f>L20-100</f>
        <v>71.48996920001125</v>
      </c>
      <c r="N20" s="36">
        <f>G20-F20</f>
        <v>98666.26999999996</v>
      </c>
      <c r="O20" s="36">
        <f>G20*100/F20</f>
        <v>158.65713539871086</v>
      </c>
      <c r="P20" s="36">
        <f>O20-100</f>
        <v>58.657135398710864</v>
      </c>
    </row>
    <row r="21" spans="1:16" ht="13.5">
      <c r="A21" s="33"/>
      <c r="B21" s="34"/>
      <c r="C21" s="34"/>
      <c r="D21" s="34"/>
      <c r="E21" s="34"/>
      <c r="F21" s="34"/>
      <c r="G21" s="34"/>
      <c r="H21" s="34"/>
      <c r="I21" s="35"/>
      <c r="K21" s="36"/>
      <c r="L21" s="36"/>
      <c r="M21" s="36"/>
      <c r="N21" s="36"/>
      <c r="O21" s="36"/>
      <c r="P21" s="36"/>
    </row>
    <row r="22" spans="1:16" ht="13.5">
      <c r="A22" s="33" t="s">
        <v>10</v>
      </c>
      <c r="B22" s="34">
        <f>Report01!B3</f>
        <v>65591.37</v>
      </c>
      <c r="C22" s="34">
        <f>Report01!C3</f>
        <v>93231.95000000001</v>
      </c>
      <c r="D22" s="34">
        <f>Report01!D3</f>
        <v>104611.079</v>
      </c>
      <c r="E22" s="34">
        <f>Report01!E3</f>
        <v>190642.02000000002</v>
      </c>
      <c r="F22" s="34">
        <f>Report01!F3</f>
        <v>92095.06</v>
      </c>
      <c r="G22" s="34">
        <f>Report01!G3</f>
        <v>155913.83000000002</v>
      </c>
      <c r="H22" s="34">
        <f>Report01!H3</f>
        <v>73428.79000000001</v>
      </c>
      <c r="I22" s="35" t="s">
        <v>11</v>
      </c>
      <c r="K22" s="36">
        <f>E22-D22</f>
        <v>86030.94100000002</v>
      </c>
      <c r="L22" s="36">
        <f>E22*100/D22</f>
        <v>182.23884298143986</v>
      </c>
      <c r="M22" s="36">
        <f>L22-100</f>
        <v>82.23884298143986</v>
      </c>
      <c r="N22" s="36">
        <f>G22-F22</f>
        <v>63818.77000000002</v>
      </c>
      <c r="O22" s="36">
        <f>G22*100/F22</f>
        <v>169.2966267680373</v>
      </c>
      <c r="P22" s="36">
        <f>O22-100</f>
        <v>69.2966267680373</v>
      </c>
    </row>
    <row r="23" spans="2:16" ht="13.5">
      <c r="B23" s="34"/>
      <c r="C23" s="34"/>
      <c r="D23" s="34"/>
      <c r="E23" s="34"/>
      <c r="F23" s="34"/>
      <c r="G23" s="34"/>
      <c r="H23" s="34"/>
      <c r="I23" s="35"/>
      <c r="K23" s="36"/>
      <c r="L23" s="36"/>
      <c r="M23" s="36"/>
      <c r="N23" s="36"/>
      <c r="O23" s="36"/>
      <c r="P23" s="36"/>
    </row>
    <row r="24" spans="1:16" ht="13.5">
      <c r="A24" s="33" t="s">
        <v>12</v>
      </c>
      <c r="B24" s="34">
        <f>Report01!B4</f>
        <v>57188.56</v>
      </c>
      <c r="C24" s="34">
        <f>Report01!C4</f>
        <v>72514.97</v>
      </c>
      <c r="D24" s="34">
        <f>Report01!D4</f>
        <v>87795.15999999999</v>
      </c>
      <c r="E24" s="34">
        <f>Report01!E4</f>
        <v>139315.37999999998</v>
      </c>
      <c r="F24" s="34">
        <f>Report01!F4</f>
        <v>76113.41</v>
      </c>
      <c r="G24" s="34">
        <f>Report01!G4</f>
        <v>110960.90999999999</v>
      </c>
      <c r="H24" s="34">
        <f>Report01!H4</f>
        <v>92931</v>
      </c>
      <c r="I24" s="35" t="s">
        <v>13</v>
      </c>
      <c r="K24" s="36">
        <f>E24-D24</f>
        <v>51520.21999999999</v>
      </c>
      <c r="L24" s="36">
        <f>E24*100/D24</f>
        <v>158.6823009377738</v>
      </c>
      <c r="M24" s="36">
        <f>L24-100</f>
        <v>58.68230093777379</v>
      </c>
      <c r="N24" s="36">
        <f>G24-F24</f>
        <v>34847.499999999985</v>
      </c>
      <c r="O24" s="36">
        <f>G24*100/F24</f>
        <v>145.78365362949836</v>
      </c>
      <c r="P24" s="36">
        <f>O24-100</f>
        <v>45.78365362949836</v>
      </c>
    </row>
    <row r="25" spans="1:12" ht="13.5">
      <c r="A25" s="37"/>
      <c r="B25" s="34"/>
      <c r="C25" s="34"/>
      <c r="D25" s="34"/>
      <c r="E25" s="34"/>
      <c r="F25" s="34"/>
      <c r="G25" s="34"/>
      <c r="H25" s="34"/>
      <c r="I25" s="38"/>
      <c r="L25" s="39"/>
    </row>
    <row r="26" spans="1:9" ht="13.5">
      <c r="A26" s="33" t="s">
        <v>14</v>
      </c>
      <c r="B26" s="34">
        <f>Report01!B5</f>
        <v>46255.159999999996</v>
      </c>
      <c r="C26" s="34">
        <f>Report01!C5</f>
        <v>67324.34</v>
      </c>
      <c r="D26" s="34">
        <f>Report01!D5</f>
        <v>77592.329</v>
      </c>
      <c r="E26" s="34">
        <f>Report01!E5</f>
        <v>138198.87</v>
      </c>
      <c r="F26" s="34">
        <f>Report01!F5</f>
        <v>68876.34</v>
      </c>
      <c r="G26" s="34">
        <f>Report01!G5</f>
        <v>112734.20000000001</v>
      </c>
      <c r="H26" s="34">
        <f>Report01!H5</f>
        <v>41690.79</v>
      </c>
      <c r="I26" s="40" t="s">
        <v>15</v>
      </c>
    </row>
    <row r="27" spans="1:9" ht="13.5">
      <c r="A27" s="33"/>
      <c r="B27" s="34"/>
      <c r="C27" s="34"/>
      <c r="D27" s="34"/>
      <c r="E27" s="34"/>
      <c r="F27" s="34"/>
      <c r="G27" s="34"/>
      <c r="H27" s="34"/>
      <c r="I27" s="40"/>
    </row>
    <row r="28" spans="1:9" ht="13.5">
      <c r="A28" s="33" t="s">
        <v>16</v>
      </c>
      <c r="B28" s="34">
        <f>Report01!B6</f>
        <v>4789.59</v>
      </c>
      <c r="C28" s="34">
        <f>Report01!C6</f>
        <v>4910.55</v>
      </c>
      <c r="D28" s="34">
        <f>Report01!D6</f>
        <v>7475.54</v>
      </c>
      <c r="E28" s="34">
        <f>Report01!E6</f>
        <v>10468.76</v>
      </c>
      <c r="F28" s="34">
        <f>Report01!F6</f>
        <v>6379.0199999999995</v>
      </c>
      <c r="G28" s="34">
        <f>Report01!G6</f>
        <v>7942.35</v>
      </c>
      <c r="H28" s="34">
        <f>Report01!H6</f>
        <v>5693</v>
      </c>
      <c r="I28" s="40" t="s">
        <v>17</v>
      </c>
    </row>
    <row r="29" spans="1:9" ht="13.5">
      <c r="A29" s="33"/>
      <c r="B29" s="34"/>
      <c r="C29" s="34"/>
      <c r="D29" s="34"/>
      <c r="E29" s="34"/>
      <c r="F29" s="34"/>
      <c r="G29" s="34"/>
      <c r="H29" s="34"/>
      <c r="I29" s="40"/>
    </row>
    <row r="30" spans="1:9" ht="13.5">
      <c r="A30" s="33" t="s">
        <v>18</v>
      </c>
      <c r="B30" s="34">
        <f>Report01!B7</f>
        <v>59.09</v>
      </c>
      <c r="C30" s="34">
        <f>Report01!C7</f>
        <v>119.25999999999999</v>
      </c>
      <c r="D30" s="34">
        <f>Report01!D7</f>
        <v>152.09</v>
      </c>
      <c r="E30" s="34">
        <f>Report01!E7</f>
        <v>206.87</v>
      </c>
      <c r="F30" s="34">
        <f>Report01!F7</f>
        <v>203.3</v>
      </c>
      <c r="G30" s="34">
        <f>Report01!G7</f>
        <v>90.96000000000001</v>
      </c>
      <c r="H30" s="34">
        <f>Report01!H7</f>
        <v>163</v>
      </c>
      <c r="I30" s="40" t="s">
        <v>19</v>
      </c>
    </row>
    <row r="31" spans="1:9" ht="13.5">
      <c r="A31" s="33"/>
      <c r="B31" s="34"/>
      <c r="C31" s="34"/>
      <c r="D31" s="34"/>
      <c r="E31" s="34"/>
      <c r="F31" s="34"/>
      <c r="G31" s="34"/>
      <c r="H31" s="34"/>
      <c r="I31" s="40"/>
    </row>
    <row r="32" spans="1:9" ht="13.5">
      <c r="A32" s="33" t="s">
        <v>20</v>
      </c>
      <c r="B32" s="34">
        <f>Report01!B8</f>
        <v>14481.529999999999</v>
      </c>
      <c r="C32" s="34">
        <f>Report01!C8</f>
        <v>20867.8</v>
      </c>
      <c r="D32" s="34">
        <f>Report01!D8</f>
        <v>19364.120000000003</v>
      </c>
      <c r="E32" s="34">
        <f>Report01!E8</f>
        <v>41731.520000000004</v>
      </c>
      <c r="F32" s="34">
        <f>Report01!F8</f>
        <v>16611.4</v>
      </c>
      <c r="G32" s="34">
        <f>Report01!G8</f>
        <v>35108.32000000001</v>
      </c>
      <c r="H32" s="34">
        <f>Report01!H8</f>
        <v>25863</v>
      </c>
      <c r="I32" s="40" t="s">
        <v>21</v>
      </c>
    </row>
    <row r="33" spans="1:9" ht="13.5">
      <c r="A33" s="33"/>
      <c r="B33" s="34"/>
      <c r="C33" s="34"/>
      <c r="D33" s="34"/>
      <c r="E33" s="34"/>
      <c r="F33" s="34"/>
      <c r="G33" s="34"/>
      <c r="H33" s="34"/>
      <c r="I33" s="40"/>
    </row>
    <row r="34" spans="1:9" ht="13.5">
      <c r="A34" s="33" t="s">
        <v>22</v>
      </c>
      <c r="B34" s="34">
        <f>Report01!B9</f>
        <v>20485.75</v>
      </c>
      <c r="C34" s="34">
        <f>Report01!C9</f>
        <v>26194.2</v>
      </c>
      <c r="D34" s="34">
        <f>Report01!D9</f>
        <v>33655.81999999999</v>
      </c>
      <c r="E34" s="34">
        <f>Report01!E9</f>
        <v>50185.17</v>
      </c>
      <c r="F34" s="34">
        <f>Report01!F9</f>
        <v>31337.420000000002</v>
      </c>
      <c r="G34" s="34">
        <f>Report01!G9</f>
        <v>43231.76</v>
      </c>
      <c r="H34" s="34">
        <f>Report01!H9</f>
        <v>16082</v>
      </c>
      <c r="I34" s="40" t="s">
        <v>23</v>
      </c>
    </row>
    <row r="35" spans="1:9" ht="13.5">
      <c r="A35" s="33"/>
      <c r="B35" s="34"/>
      <c r="C35" s="34"/>
      <c r="D35" s="34"/>
      <c r="E35" s="34"/>
      <c r="F35" s="34"/>
      <c r="G35" s="34"/>
      <c r="H35" s="34"/>
      <c r="I35" s="40"/>
    </row>
    <row r="36" spans="1:9" ht="13.5">
      <c r="A36" s="33" t="s">
        <v>24</v>
      </c>
      <c r="B36" s="34">
        <f>Report01!B10</f>
        <v>22</v>
      </c>
      <c r="C36" s="34">
        <f>Report01!C10</f>
        <v>119.59</v>
      </c>
      <c r="D36" s="34">
        <f>Report01!D10</f>
        <v>69</v>
      </c>
      <c r="E36" s="34">
        <f>Report01!E10</f>
        <v>223.18</v>
      </c>
      <c r="F36" s="34">
        <f>Report01!F10</f>
        <v>243</v>
      </c>
      <c r="G36" s="34">
        <f>Report01!G10</f>
        <v>210</v>
      </c>
      <c r="H36" s="34">
        <f>Report01!H10</f>
        <v>79</v>
      </c>
      <c r="I36" s="40" t="s">
        <v>25</v>
      </c>
    </row>
    <row r="37" spans="1:9" ht="13.5">
      <c r="A37" s="33"/>
      <c r="B37" s="34"/>
      <c r="C37" s="34"/>
      <c r="D37" s="34"/>
      <c r="E37" s="34"/>
      <c r="F37" s="34"/>
      <c r="G37" s="34"/>
      <c r="H37" s="34"/>
      <c r="I37" s="40"/>
    </row>
    <row r="38" spans="1:9" ht="13.5">
      <c r="A38" s="33" t="s">
        <v>26</v>
      </c>
      <c r="B38" s="34">
        <f>Report01!B11</f>
        <v>0</v>
      </c>
      <c r="C38" s="34">
        <f>Report01!C11</f>
        <v>0</v>
      </c>
      <c r="D38" s="34">
        <f>Report01!D11</f>
        <v>0</v>
      </c>
      <c r="E38" s="34">
        <f>Report01!E11</f>
        <v>0</v>
      </c>
      <c r="F38" s="34">
        <f>Report01!F11</f>
        <v>0</v>
      </c>
      <c r="G38" s="34">
        <f>Report01!G11</f>
        <v>0</v>
      </c>
      <c r="H38" s="34">
        <f>Report01!H11</f>
        <v>0</v>
      </c>
      <c r="I38" s="40" t="s">
        <v>27</v>
      </c>
    </row>
    <row r="39" spans="1:9" ht="13.5">
      <c r="A39" s="33"/>
      <c r="B39" s="34"/>
      <c r="C39" s="34"/>
      <c r="D39" s="34"/>
      <c r="E39" s="34"/>
      <c r="F39" s="34"/>
      <c r="G39" s="34"/>
      <c r="H39" s="34"/>
      <c r="I39" s="40"/>
    </row>
    <row r="40" spans="1:9" ht="13.5">
      <c r="A40" s="33" t="s">
        <v>28</v>
      </c>
      <c r="B40" s="34">
        <f>Report01!B12</f>
        <v>6</v>
      </c>
      <c r="C40" s="34">
        <f>Report01!C12</f>
        <v>0</v>
      </c>
      <c r="D40" s="34">
        <f>Report01!D12</f>
        <v>6</v>
      </c>
      <c r="E40" s="34">
        <f>Report01!E12</f>
        <v>41</v>
      </c>
      <c r="F40" s="34">
        <f>Report01!F12</f>
        <v>6</v>
      </c>
      <c r="G40" s="34">
        <f>Report01!G12</f>
        <v>41</v>
      </c>
      <c r="H40" s="34">
        <f>Report01!H12</f>
        <v>0</v>
      </c>
      <c r="I40" s="40" t="s">
        <v>29</v>
      </c>
    </row>
    <row r="41" spans="1:9" ht="13.5">
      <c r="A41" s="33"/>
      <c r="B41" s="34"/>
      <c r="C41" s="34"/>
      <c r="D41" s="34"/>
      <c r="E41" s="34"/>
      <c r="F41" s="34"/>
      <c r="G41" s="34"/>
      <c r="H41" s="34"/>
      <c r="I41" s="40"/>
    </row>
    <row r="42" spans="1:9" ht="13.5">
      <c r="A42" s="41" t="s">
        <v>30</v>
      </c>
      <c r="B42" s="34">
        <f>Report01!B13</f>
        <v>6</v>
      </c>
      <c r="C42" s="34">
        <f>Report01!C13</f>
        <v>10</v>
      </c>
      <c r="D42" s="34">
        <f>Report01!D13</f>
        <v>27</v>
      </c>
      <c r="E42" s="34">
        <f>Report01!E13</f>
        <v>36</v>
      </c>
      <c r="F42" s="34">
        <f>Report01!F13</f>
        <v>25</v>
      </c>
      <c r="G42" s="34">
        <f>Report01!G13</f>
        <v>38</v>
      </c>
      <c r="H42" s="34">
        <f>Report01!H13</f>
        <v>19</v>
      </c>
      <c r="I42" s="40" t="s">
        <v>31</v>
      </c>
    </row>
    <row r="43" spans="1:9" ht="13.5">
      <c r="A43" s="41"/>
      <c r="B43" s="34"/>
      <c r="C43" s="34"/>
      <c r="D43" s="34"/>
      <c r="E43" s="34"/>
      <c r="F43" s="34"/>
      <c r="G43" s="34"/>
      <c r="H43" s="34"/>
      <c r="I43" s="40"/>
    </row>
    <row r="44" spans="1:9" ht="13.5">
      <c r="A44" s="41" t="s">
        <v>32</v>
      </c>
      <c r="B44" s="34">
        <f>Report01!B14</f>
        <v>36674.81</v>
      </c>
      <c r="C44" s="34">
        <f>Report01!C14</f>
        <v>46201.18</v>
      </c>
      <c r="D44" s="34">
        <f>Report01!D14</f>
        <v>54064.340000000004</v>
      </c>
      <c r="E44" s="34">
        <f>Report01!E14</f>
        <v>88866.03</v>
      </c>
      <c r="F44" s="34">
        <f>Report01!F14</f>
        <v>44523.99</v>
      </c>
      <c r="G44" s="34">
        <f>Report01!G14</f>
        <v>67471.15</v>
      </c>
      <c r="H44" s="34">
        <f>Report01!H14</f>
        <v>76770</v>
      </c>
      <c r="I44" s="40" t="s">
        <v>33</v>
      </c>
    </row>
    <row r="45" spans="1:9" ht="13.5">
      <c r="A45" s="41"/>
      <c r="B45" s="34"/>
      <c r="C45" s="34"/>
      <c r="D45" s="34"/>
      <c r="E45" s="34"/>
      <c r="F45" s="34"/>
      <c r="G45" s="34"/>
      <c r="H45" s="34"/>
      <c r="I45" s="40"/>
    </row>
    <row r="46" spans="1:9" ht="13.5">
      <c r="A46" s="33" t="s">
        <v>34</v>
      </c>
      <c r="B46" s="34">
        <f>Report01!B15</f>
        <v>0</v>
      </c>
      <c r="C46" s="34">
        <f>Report01!C15</f>
        <v>0</v>
      </c>
      <c r="D46" s="34">
        <f>Report01!D15</f>
        <v>0</v>
      </c>
      <c r="E46" s="34">
        <f>Report01!E15</f>
        <v>0</v>
      </c>
      <c r="F46" s="34">
        <f>Report01!F15</f>
        <v>3</v>
      </c>
      <c r="G46" s="34">
        <f>Report01!G15</f>
        <v>7</v>
      </c>
      <c r="H46" s="34">
        <f>Report01!H15</f>
        <v>0</v>
      </c>
      <c r="I46" s="40" t="s">
        <v>35</v>
      </c>
    </row>
    <row r="47" spans="1:9" ht="13.5">
      <c r="A47" s="33"/>
      <c r="B47" s="42"/>
      <c r="C47" s="42"/>
      <c r="D47" s="42"/>
      <c r="E47" s="42"/>
      <c r="F47" s="42"/>
      <c r="G47" s="42"/>
      <c r="H47" s="42"/>
      <c r="I47" s="40"/>
    </row>
    <row r="48" spans="1:9" ht="13.5">
      <c r="A48" s="33"/>
      <c r="B48" s="43"/>
      <c r="C48" s="43"/>
      <c r="D48" s="43"/>
      <c r="E48" s="43"/>
      <c r="F48" s="43"/>
      <c r="G48" s="43"/>
      <c r="H48" s="43"/>
      <c r="I48" s="44"/>
    </row>
    <row r="49" spans="1:8" ht="13.5">
      <c r="A49" s="33" t="s">
        <v>36</v>
      </c>
      <c r="B49" s="43"/>
      <c r="C49" s="43"/>
      <c r="D49" s="43"/>
      <c r="E49" s="43"/>
      <c r="F49" s="43"/>
      <c r="G49" s="43"/>
      <c r="H49" s="43"/>
    </row>
    <row r="50" spans="1:8" ht="13.5">
      <c r="A50" s="33"/>
      <c r="B50" s="43"/>
      <c r="C50" s="43"/>
      <c r="D50" s="43"/>
      <c r="E50" s="43"/>
      <c r="F50" s="43"/>
      <c r="G50" s="43"/>
      <c r="H50" s="43"/>
    </row>
    <row r="51" spans="1:8" ht="13.5">
      <c r="A51" s="37" t="s">
        <v>37</v>
      </c>
      <c r="B51" s="43"/>
      <c r="C51" s="43"/>
      <c r="D51" s="43"/>
      <c r="E51" s="43"/>
      <c r="F51" s="43"/>
      <c r="G51" s="43"/>
      <c r="H51" s="43"/>
    </row>
    <row r="52" spans="2:8" ht="13.5">
      <c r="B52" s="45"/>
      <c r="C52" s="42"/>
      <c r="D52" s="45"/>
      <c r="E52" s="42"/>
      <c r="F52" s="45"/>
      <c r="G52" s="42"/>
      <c r="H52" s="42"/>
    </row>
    <row r="53" spans="2:8" ht="13.5">
      <c r="B53" s="43"/>
      <c r="C53" s="43"/>
      <c r="D53" s="43"/>
      <c r="E53" s="43"/>
      <c r="F53" s="43"/>
      <c r="G53" s="43"/>
      <c r="H53" s="43"/>
    </row>
    <row r="54" spans="2:8" ht="13.5">
      <c r="B54" s="45"/>
      <c r="C54" s="42"/>
      <c r="D54" s="45"/>
      <c r="E54" s="42"/>
      <c r="F54" s="45"/>
      <c r="G54" s="42"/>
      <c r="H54" s="42"/>
    </row>
    <row r="55" spans="2:8" ht="13.5">
      <c r="B55" s="45"/>
      <c r="C55" s="42"/>
      <c r="D55" s="45"/>
      <c r="E55" s="42"/>
      <c r="F55" s="45"/>
      <c r="G55" s="42"/>
      <c r="H55" s="42"/>
    </row>
    <row r="56" spans="1:8" ht="13.5">
      <c r="A56" s="37"/>
      <c r="B56" s="43"/>
      <c r="C56" s="43"/>
      <c r="D56" s="43"/>
      <c r="E56" s="43"/>
      <c r="F56" s="43"/>
      <c r="G56" s="43"/>
      <c r="H56" s="43"/>
    </row>
    <row r="57" spans="1:8" ht="13.5">
      <c r="A57" s="33"/>
      <c r="B57" s="45"/>
      <c r="C57" s="42"/>
      <c r="D57" s="45"/>
      <c r="E57" s="42"/>
      <c r="F57" s="45"/>
      <c r="G57" s="42"/>
      <c r="H57" s="42"/>
    </row>
    <row r="58" spans="1:8" ht="13.5">
      <c r="A58" s="37"/>
      <c r="B58" s="43"/>
      <c r="C58" s="43"/>
      <c r="D58" s="43"/>
      <c r="E58" s="43"/>
      <c r="F58" s="43"/>
      <c r="G58" s="43"/>
      <c r="H58" s="43"/>
    </row>
    <row r="59" spans="1:8" ht="13.5">
      <c r="A59" s="33"/>
      <c r="B59" s="45"/>
      <c r="C59" s="42"/>
      <c r="D59" s="45"/>
      <c r="E59" s="42"/>
      <c r="F59" s="45"/>
      <c r="G59" s="42"/>
      <c r="H59" s="42"/>
    </row>
    <row r="60" spans="1:8" ht="13.5">
      <c r="A60" s="37"/>
      <c r="B60" s="43"/>
      <c r="C60" s="43"/>
      <c r="D60" s="43"/>
      <c r="E60" s="43"/>
      <c r="F60" s="43"/>
      <c r="G60" s="43"/>
      <c r="H60" s="43"/>
    </row>
    <row r="61" spans="1:8" ht="13.5">
      <c r="A61" s="37"/>
      <c r="B61" s="43"/>
      <c r="C61" s="43"/>
      <c r="D61" s="43"/>
      <c r="E61" s="43"/>
      <c r="F61" s="43"/>
      <c r="G61" s="43"/>
      <c r="H61" s="43"/>
    </row>
    <row r="62" spans="1:8" ht="13.5">
      <c r="A62" s="46"/>
      <c r="B62" s="45"/>
      <c r="C62" s="42"/>
      <c r="D62" s="45"/>
      <c r="E62" s="42"/>
      <c r="F62" s="45"/>
      <c r="G62" s="42"/>
      <c r="H62" s="42"/>
    </row>
    <row r="63" spans="1:8" ht="13.5">
      <c r="A63" s="47"/>
      <c r="B63" s="43"/>
      <c r="C63" s="43"/>
      <c r="D63" s="43"/>
      <c r="E63" s="43"/>
      <c r="F63" s="43"/>
      <c r="G63" s="43"/>
      <c r="H63" s="43"/>
    </row>
    <row r="64" spans="1:8" ht="13.5">
      <c r="A64" s="48"/>
      <c r="B64" s="45"/>
      <c r="C64" s="45"/>
      <c r="D64" s="45"/>
      <c r="E64" s="45"/>
      <c r="F64" s="45"/>
      <c r="G64" s="45"/>
      <c r="H64" s="45"/>
    </row>
    <row r="65" spans="1:8" ht="13.5">
      <c r="A65" s="33"/>
      <c r="B65" s="45"/>
      <c r="C65" s="42"/>
      <c r="D65" s="45"/>
      <c r="E65" s="42"/>
      <c r="F65" s="45"/>
      <c r="G65" s="42"/>
      <c r="H65" s="42"/>
    </row>
    <row r="66" spans="1:8" ht="13.5">
      <c r="A66" s="47"/>
      <c r="B66" s="49"/>
      <c r="C66" s="49"/>
      <c r="D66" s="49"/>
      <c r="E66" s="49"/>
      <c r="F66" s="49"/>
      <c r="G66" s="49"/>
      <c r="H66" s="49"/>
    </row>
    <row r="67" spans="2:8" ht="13.5">
      <c r="B67" s="49"/>
      <c r="C67" s="49"/>
      <c r="D67" s="49"/>
      <c r="E67" s="49"/>
      <c r="F67" s="49"/>
      <c r="G67" s="49"/>
      <c r="H67" s="49"/>
    </row>
    <row r="70" ht="13.5">
      <c r="A70" s="3"/>
    </row>
    <row r="71" ht="13.5">
      <c r="A71" s="3"/>
    </row>
    <row r="73" spans="1:5" ht="13.5">
      <c r="A73" s="7"/>
      <c r="B73" s="7"/>
      <c r="C73" s="7"/>
      <c r="D73" s="7"/>
      <c r="E73" s="7"/>
    </row>
    <row r="74" spans="1:5" ht="13.5">
      <c r="A74" s="7"/>
      <c r="B74" s="7"/>
      <c r="C74" s="7"/>
      <c r="D74" s="7"/>
      <c r="E74" s="7"/>
    </row>
    <row r="75" spans="1:5" ht="13.5">
      <c r="A75" s="7"/>
      <c r="B75" s="7"/>
      <c r="C75" s="7"/>
      <c r="D75" s="7"/>
      <c r="E75" s="7"/>
    </row>
    <row r="76" spans="1:5" ht="13.5">
      <c r="A76" s="7"/>
      <c r="B76" s="7"/>
      <c r="C76" s="7"/>
      <c r="D76" s="7"/>
      <c r="E76" s="7"/>
    </row>
  </sheetData>
  <sheetProtection/>
  <mergeCells count="6">
    <mergeCell ref="B15:C15"/>
    <mergeCell ref="A6:J6"/>
    <mergeCell ref="B12:E12"/>
    <mergeCell ref="F12:G12"/>
    <mergeCell ref="B13:E13"/>
    <mergeCell ref="F13:G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L8" sqref="L8"/>
    </sheetView>
  </sheetViews>
  <sheetFormatPr defaultColWidth="9.140625" defaultRowHeight="12.75"/>
  <sheetData>
    <row r="1" spans="1:11" ht="12.7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/>
      <c r="K1" s="1"/>
    </row>
    <row r="2" spans="1:11" ht="12.75">
      <c r="A2" s="1" t="s">
        <v>8</v>
      </c>
      <c r="B2" s="1">
        <v>122779.93</v>
      </c>
      <c r="C2" s="1">
        <v>165746.91999999998</v>
      </c>
      <c r="D2" s="1">
        <v>192406.239</v>
      </c>
      <c r="E2" s="1">
        <v>329957.4</v>
      </c>
      <c r="F2" s="1">
        <v>168208.47000000003</v>
      </c>
      <c r="G2" s="1">
        <v>266874.74</v>
      </c>
      <c r="H2" s="1">
        <v>166359.79</v>
      </c>
      <c r="I2" s="1" t="s">
        <v>9</v>
      </c>
      <c r="J2" s="1"/>
      <c r="K2" s="1"/>
    </row>
    <row r="3" spans="1:11" ht="12.75">
      <c r="A3" s="1" t="s">
        <v>47</v>
      </c>
      <c r="B3" s="1">
        <v>65591.37</v>
      </c>
      <c r="C3" s="1">
        <v>93231.95000000001</v>
      </c>
      <c r="D3" s="1">
        <v>104611.079</v>
      </c>
      <c r="E3" s="1">
        <v>190642.02000000002</v>
      </c>
      <c r="F3" s="1">
        <v>92095.06</v>
      </c>
      <c r="G3" s="1">
        <v>155913.83000000002</v>
      </c>
      <c r="H3" s="1">
        <v>73428.79000000001</v>
      </c>
      <c r="I3" s="1" t="s">
        <v>11</v>
      </c>
      <c r="J3" s="1"/>
      <c r="K3" s="1"/>
    </row>
    <row r="4" spans="1:11" ht="12.75">
      <c r="A4" s="1" t="s">
        <v>48</v>
      </c>
      <c r="B4" s="1">
        <v>57188.56</v>
      </c>
      <c r="C4" s="1">
        <v>72514.97</v>
      </c>
      <c r="D4" s="1">
        <v>87795.15999999999</v>
      </c>
      <c r="E4" s="1">
        <v>139315.37999999998</v>
      </c>
      <c r="F4" s="1">
        <v>76113.41</v>
      </c>
      <c r="G4" s="1">
        <v>110960.90999999999</v>
      </c>
      <c r="H4" s="1">
        <v>92931</v>
      </c>
      <c r="I4" s="1" t="s">
        <v>13</v>
      </c>
      <c r="J4" s="1"/>
      <c r="K4" s="1"/>
    </row>
    <row r="5" spans="1:11" ht="12.75">
      <c r="A5" s="1" t="s">
        <v>14</v>
      </c>
      <c r="B5" s="1">
        <v>46255.159999999996</v>
      </c>
      <c r="C5" s="1">
        <v>67324.34</v>
      </c>
      <c r="D5" s="1">
        <v>77592.329</v>
      </c>
      <c r="E5" s="1">
        <v>138198.87</v>
      </c>
      <c r="F5" s="1">
        <v>68876.34</v>
      </c>
      <c r="G5" s="1">
        <v>112734.20000000001</v>
      </c>
      <c r="H5" s="1">
        <v>41690.79</v>
      </c>
      <c r="I5" s="1" t="s">
        <v>15</v>
      </c>
      <c r="J5" s="1"/>
      <c r="K5" s="1"/>
    </row>
    <row r="6" spans="1:11" ht="12.75">
      <c r="A6" s="1" t="s">
        <v>16</v>
      </c>
      <c r="B6" s="1">
        <v>4789.59</v>
      </c>
      <c r="C6" s="1">
        <v>4910.55</v>
      </c>
      <c r="D6" s="1">
        <v>7475.54</v>
      </c>
      <c r="E6" s="1">
        <v>10468.76</v>
      </c>
      <c r="F6" s="1">
        <v>6379.0199999999995</v>
      </c>
      <c r="G6" s="1">
        <v>7942.35</v>
      </c>
      <c r="H6" s="1">
        <v>5693</v>
      </c>
      <c r="I6" s="1" t="s">
        <v>17</v>
      </c>
      <c r="J6" s="1"/>
      <c r="K6" s="1"/>
    </row>
    <row r="7" spans="1:11" ht="12.75">
      <c r="A7" s="1" t="s">
        <v>18</v>
      </c>
      <c r="B7" s="1">
        <v>59.09</v>
      </c>
      <c r="C7" s="1">
        <v>119.25999999999999</v>
      </c>
      <c r="D7" s="1">
        <v>152.09</v>
      </c>
      <c r="E7" s="1">
        <v>206.87</v>
      </c>
      <c r="F7" s="1">
        <v>203.3</v>
      </c>
      <c r="G7" s="1">
        <v>90.96000000000001</v>
      </c>
      <c r="H7" s="1">
        <v>163</v>
      </c>
      <c r="I7" s="1" t="s">
        <v>19</v>
      </c>
      <c r="J7" s="1"/>
      <c r="K7" s="1"/>
    </row>
    <row r="8" spans="1:11" ht="12.75">
      <c r="A8" s="1" t="s">
        <v>20</v>
      </c>
      <c r="B8" s="1">
        <v>14481.529999999999</v>
      </c>
      <c r="C8" s="1">
        <v>20867.8</v>
      </c>
      <c r="D8" s="1">
        <v>19364.120000000003</v>
      </c>
      <c r="E8" s="1">
        <v>41731.520000000004</v>
      </c>
      <c r="F8" s="1">
        <v>16611.4</v>
      </c>
      <c r="G8" s="1">
        <v>35108.32000000001</v>
      </c>
      <c r="H8" s="1">
        <v>25863</v>
      </c>
      <c r="I8" s="1" t="s">
        <v>21</v>
      </c>
      <c r="J8" s="1"/>
      <c r="K8" s="1"/>
    </row>
    <row r="9" spans="1:11" ht="12.75">
      <c r="A9" s="1" t="s">
        <v>22</v>
      </c>
      <c r="B9" s="1">
        <v>20485.75</v>
      </c>
      <c r="C9" s="1">
        <v>26194.2</v>
      </c>
      <c r="D9" s="1">
        <v>33655.81999999999</v>
      </c>
      <c r="E9" s="1">
        <v>50185.17</v>
      </c>
      <c r="F9" s="1">
        <v>31337.420000000002</v>
      </c>
      <c r="G9" s="1">
        <v>43231.76</v>
      </c>
      <c r="H9" s="1">
        <v>16082</v>
      </c>
      <c r="I9" s="1" t="s">
        <v>23</v>
      </c>
      <c r="J9" s="1"/>
      <c r="K9" s="1"/>
    </row>
    <row r="10" spans="1:11" ht="12.75">
      <c r="A10" s="1" t="s">
        <v>24</v>
      </c>
      <c r="B10" s="1">
        <v>22</v>
      </c>
      <c r="C10" s="1">
        <v>119.59</v>
      </c>
      <c r="D10" s="1">
        <v>69</v>
      </c>
      <c r="E10" s="1">
        <v>223.18</v>
      </c>
      <c r="F10" s="1">
        <v>243</v>
      </c>
      <c r="G10" s="1">
        <v>210</v>
      </c>
      <c r="H10" s="1">
        <v>79</v>
      </c>
      <c r="I10" s="1" t="s">
        <v>25</v>
      </c>
      <c r="J10" s="1"/>
      <c r="K10" s="1"/>
    </row>
    <row r="11" spans="1:11" ht="12.75">
      <c r="A11" s="1" t="s">
        <v>26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 t="s">
        <v>27</v>
      </c>
      <c r="J11" s="1"/>
      <c r="K11" s="1"/>
    </row>
    <row r="12" spans="1:11" ht="12.75">
      <c r="A12" s="1" t="s">
        <v>28</v>
      </c>
      <c r="B12" s="1">
        <v>6</v>
      </c>
      <c r="C12" s="1">
        <v>0</v>
      </c>
      <c r="D12" s="1">
        <v>6</v>
      </c>
      <c r="E12" s="1">
        <v>41</v>
      </c>
      <c r="F12" s="1">
        <v>6</v>
      </c>
      <c r="G12" s="1">
        <v>41</v>
      </c>
      <c r="H12" s="1">
        <v>0</v>
      </c>
      <c r="I12" s="1" t="s">
        <v>29</v>
      </c>
      <c r="J12" s="1"/>
      <c r="K12" s="1"/>
    </row>
    <row r="13" spans="1:11" ht="12.75">
      <c r="A13" s="1" t="s">
        <v>30</v>
      </c>
      <c r="B13" s="1">
        <v>6</v>
      </c>
      <c r="C13" s="1">
        <v>10</v>
      </c>
      <c r="D13" s="1">
        <v>27</v>
      </c>
      <c r="E13" s="1">
        <v>36</v>
      </c>
      <c r="F13" s="1">
        <v>25</v>
      </c>
      <c r="G13" s="1">
        <v>38</v>
      </c>
      <c r="H13" s="1">
        <v>19</v>
      </c>
      <c r="I13" s="1" t="s">
        <v>31</v>
      </c>
      <c r="J13" s="1"/>
      <c r="K13" s="1"/>
    </row>
    <row r="14" spans="1:11" ht="12.75">
      <c r="A14" s="1" t="s">
        <v>32</v>
      </c>
      <c r="B14" s="1">
        <v>36674.81</v>
      </c>
      <c r="C14" s="1">
        <v>46201.18</v>
      </c>
      <c r="D14" s="1">
        <v>54064.340000000004</v>
      </c>
      <c r="E14" s="1">
        <v>88866.03</v>
      </c>
      <c r="F14" s="1">
        <v>44523.99</v>
      </c>
      <c r="G14" s="1">
        <v>67471.15</v>
      </c>
      <c r="H14" s="1">
        <v>76770</v>
      </c>
      <c r="I14" s="1" t="s">
        <v>33</v>
      </c>
      <c r="J14" s="1"/>
      <c r="K14" s="1"/>
    </row>
    <row r="15" spans="1:11" ht="12.75">
      <c r="A15" s="1" t="s">
        <v>49</v>
      </c>
      <c r="B15" s="1">
        <v>0</v>
      </c>
      <c r="C15" s="1">
        <v>0</v>
      </c>
      <c r="D15" s="1">
        <v>0</v>
      </c>
      <c r="E15" s="1">
        <v>0</v>
      </c>
      <c r="F15" s="1">
        <v>3</v>
      </c>
      <c r="G15" s="1">
        <v>7</v>
      </c>
      <c r="H15" s="1">
        <v>0</v>
      </c>
      <c r="I15" s="1" t="s">
        <v>50</v>
      </c>
      <c r="J15" s="1"/>
      <c r="K15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2" sqref="D2"/>
    </sheetView>
  </sheetViews>
  <sheetFormatPr defaultColWidth="9.140625" defaultRowHeight="12.75"/>
  <sheetData>
    <row r="1" spans="1:2" ht="12.75">
      <c r="A1" s="2" t="s">
        <v>51</v>
      </c>
      <c r="B1" s="2" t="s">
        <v>52</v>
      </c>
    </row>
    <row r="2" spans="1:3" ht="12.75">
      <c r="A2" s="2">
        <v>2020</v>
      </c>
      <c r="B2" s="2">
        <v>2</v>
      </c>
      <c r="C2" t="str">
        <f>ROMAN(B2)</f>
        <v>II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Fahro</dc:creator>
  <cp:keywords/>
  <dc:description/>
  <cp:lastModifiedBy>Dževad Čelik</cp:lastModifiedBy>
  <cp:lastPrinted>2020-03-20T11:24:42Z</cp:lastPrinted>
  <dcterms:created xsi:type="dcterms:W3CDTF">2000-11-10T07:39:40Z</dcterms:created>
  <dcterms:modified xsi:type="dcterms:W3CDTF">2020-03-20T11:46:09Z</dcterms:modified>
  <cp:category/>
  <cp:version/>
  <cp:contentType/>
  <cp:contentStatus/>
</cp:coreProperties>
</file>