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121" windowWidth="15600" windowHeight="11400" tabRatio="938" activeTab="0"/>
  </bookViews>
  <sheets>
    <sheet name="Januar 2020(P)" sheetId="1" r:id="rId1"/>
  </sheets>
  <definedNames>
    <definedName name="_xlnm.Print_Area" localSheetId="0">'Januar 2020(P)'!$A$1:$I$120</definedName>
  </definedNames>
  <calcPr fullCalcOnLoad="1"/>
</workbook>
</file>

<file path=xl/sharedStrings.xml><?xml version="1.0" encoding="utf-8"?>
<sst xmlns="http://schemas.openxmlformats.org/spreadsheetml/2006/main" count="84" uniqueCount="61">
  <si>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</si>
  <si>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</si>
  <si>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</si>
  <si>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</si>
  <si>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</si>
  <si>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</si>
  <si>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</si>
  <si>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</si>
  <si>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</si>
  <si>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</si>
  <si>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</si>
  <si>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</si>
  <si>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</si>
  <si>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</si>
  <si>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</si>
  <si>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</si>
  <si>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</si>
  <si>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</si>
  <si>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</si>
  <si>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</si>
  <si>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</si>
  <si>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</si>
  <si>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</si>
  <si>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</si>
  <si>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</si>
  <si>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</si>
  <si>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</si>
  <si>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</si>
  <si>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</si>
  <si>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</si>
  <si>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</si>
  <si>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</si>
  <si>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</si>
  <si>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</si>
  <si>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</si>
  <si>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</si>
  <si>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</si>
  <si>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</si>
  <si>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</si>
  <si>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</si>
  <si>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</si>
  <si>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</si>
  <si>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</si>
  <si>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</si>
  <si>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Turska </t>
  </si>
  <si>
    <t xml:space="preserve">    Turkey</t>
  </si>
  <si>
    <t>I                 2020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</si>
  <si>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     2020</t>
    </r>
    <r>
      <rPr>
        <b/>
        <sz val="9"/>
        <color indexed="8"/>
        <rFont val="Arial Narrow"/>
        <family val="2"/>
      </rPr>
      <t xml:space="preserve">
 XII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</si>
  <si>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I    2020</t>
    </r>
    <r>
      <rPr>
        <b/>
        <sz val="9"/>
        <color indexed="8"/>
        <rFont val="Arial Narrow"/>
        <family val="2"/>
      </rPr>
      <t xml:space="preserve">
I    2019</t>
    </r>
  </si>
  <si>
    <r>
      <t xml:space="preserve">    </t>
    </r>
    <r>
      <rPr>
        <b/>
        <sz val="9"/>
        <rFont val="Arial Narrow"/>
        <family val="2"/>
      </rPr>
      <t>Srbija</t>
    </r>
  </si>
  <si>
    <t xml:space="preserve">    Serbia </t>
  </si>
  <si>
    <t xml:space="preserve">    Slovenija</t>
  </si>
  <si>
    <t xml:space="preserve">    Slovenia</t>
  </si>
  <si>
    <t xml:space="preserve">    Crna Gora</t>
  </si>
  <si>
    <t xml:space="preserve">    Montenegro</t>
  </si>
  <si>
    <t xml:space="preserve">    Saudijska Arabija </t>
  </si>
  <si>
    <t xml:space="preserve">    Saudi Arabia</t>
  </si>
  <si>
    <t xml:space="preserve"> -</t>
  </si>
  <si>
    <t xml:space="preserve">    NR Kina</t>
  </si>
  <si>
    <t xml:space="preserve">    Ujedinjeni Arapski Emirati </t>
  </si>
  <si>
    <t xml:space="preserve">    United Arab Emirates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</si>
</sst>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0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60" fillId="0" borderId="0" xfId="60" applyNumberFormat="1" applyFont="1">
      <alignment/>
      <protection/>
    </xf>
    <xf numFmtId="3" fontId="61" fillId="0" borderId="0" xfId="0" applyNumberFormat="1" applyFont="1" applyBorder="1" applyAlignment="1">
      <alignment/>
    </xf>
    <xf numFmtId="187" fontId="61" fillId="0" borderId="0" xfId="0" applyNumberFormat="1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60" fillId="0" borderId="0" xfId="60" applyNumberFormat="1" applyFont="1" applyFill="1" applyBorder="1" applyAlignment="1">
      <alignment horizontal="right"/>
      <protection/>
    </xf>
    <xf numFmtId="187" fontId="60" fillId="0" borderId="0" xfId="60" applyNumberFormat="1" applyFont="1" applyFill="1" applyBorder="1" applyAlignment="1">
      <alignment horizontal="right"/>
      <protection/>
    </xf>
    <xf numFmtId="3" fontId="60" fillId="0" borderId="0" xfId="0" applyNumberFormat="1" applyFont="1" applyAlignment="1">
      <alignment/>
    </xf>
    <xf numFmtId="186" fontId="60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60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60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1" fillId="0" borderId="0" xfId="0" applyNumberFormat="1" applyFont="1" applyFill="1" applyAlignment="1">
      <alignment horizontal="right"/>
    </xf>
    <xf numFmtId="187" fontId="61" fillId="0" borderId="0" xfId="0" applyNumberFormat="1" applyFont="1" applyFill="1" applyAlignment="1">
      <alignment horizontal="right"/>
    </xf>
    <xf numFmtId="3" fontId="67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187" fontId="61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1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61" fillId="0" borderId="0" xfId="0" applyNumberFormat="1" applyFont="1" applyAlignment="1">
      <alignment/>
    </xf>
    <xf numFmtId="187" fontId="61" fillId="0" borderId="0" xfId="60" applyNumberFormat="1" applyFont="1" applyFill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1" fillId="0" borderId="0" xfId="0" applyNumberFormat="1" applyFont="1" applyAlignment="1">
      <alignment/>
    </xf>
    <xf numFmtId="187" fontId="68" fillId="0" borderId="0" xfId="60" applyNumberFormat="1" applyFont="1" applyFill="1" applyBorder="1">
      <alignment/>
      <protection/>
    </xf>
    <xf numFmtId="3" fontId="61" fillId="0" borderId="0" xfId="60" applyNumberFormat="1" applyFont="1" applyFill="1" applyBorder="1">
      <alignment/>
      <protection/>
    </xf>
    <xf numFmtId="187" fontId="69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87" fontId="12" fillId="0" borderId="0" xfId="44" applyNumberFormat="1" applyFont="1" applyFill="1" applyBorder="1" applyAlignment="1">
      <alignment/>
    </xf>
    <xf numFmtId="187" fontId="61" fillId="0" borderId="0" xfId="60" applyNumberFormat="1" applyFont="1" applyFill="1" applyBorder="1">
      <alignment/>
      <protection/>
    </xf>
    <xf numFmtId="186" fontId="4" fillId="0" borderId="0" xfId="0" applyNumberFormat="1" applyFont="1" applyFill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Fill="1" applyAlignment="1">
      <alignment/>
    </xf>
    <xf numFmtId="186" fontId="67" fillId="0" borderId="0" xfId="0" applyNumberFormat="1" applyFont="1" applyFill="1" applyAlignment="1">
      <alignment/>
    </xf>
    <xf numFmtId="187" fontId="0" fillId="0" borderId="0" xfId="0" applyNumberFormat="1" applyBorder="1" applyAlignment="1">
      <alignment/>
    </xf>
    <xf numFmtId="187" fontId="8" fillId="0" borderId="0" xfId="60" applyNumberFormat="1" applyFont="1" applyFill="1" applyBorder="1">
      <alignment/>
      <protection/>
    </xf>
    <xf numFmtId="187" fontId="18" fillId="0" borderId="0" xfId="60" applyNumberFormat="1" applyFont="1" applyFill="1" applyBorder="1">
      <alignment/>
      <protection/>
    </xf>
    <xf numFmtId="0" fontId="18" fillId="0" borderId="0" xfId="0" applyFont="1" applyAlignment="1">
      <alignment/>
    </xf>
    <xf numFmtId="187" fontId="18" fillId="0" borderId="0" xfId="44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61" fillId="0" borderId="0" xfId="60" applyNumberFormat="1" applyFont="1" applyBorder="1">
      <alignment/>
      <protection/>
    </xf>
    <xf numFmtId="187" fontId="61" fillId="0" borderId="0" xfId="60" applyNumberFormat="1" applyFont="1" applyBorder="1">
      <alignment/>
      <protection/>
    </xf>
    <xf numFmtId="3" fontId="61" fillId="0" borderId="0" xfId="0" applyNumberFormat="1" applyFont="1" applyFill="1" applyBorder="1" applyAlignment="1">
      <alignment horizontal="right"/>
    </xf>
    <xf numFmtId="186" fontId="61" fillId="0" borderId="0" xfId="0" applyNumberFormat="1" applyFont="1" applyFill="1" applyBorder="1" applyAlignment="1">
      <alignment horizontal="right"/>
    </xf>
    <xf numFmtId="3" fontId="61" fillId="0" borderId="0" xfId="0" applyNumberFormat="1" applyFont="1" applyFill="1" applyAlignment="1">
      <alignment/>
    </xf>
    <xf numFmtId="187" fontId="61" fillId="0" borderId="0" xfId="0" applyNumberFormat="1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45">
      <selection activeCell="F54" sqref="F54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6" t="s">
        <v>23</v>
      </c>
      <c r="B4" s="186"/>
      <c r="C4" s="186"/>
      <c r="D4" s="186"/>
      <c r="E4" s="186"/>
      <c r="F4" s="186"/>
      <c r="G4" s="186"/>
      <c r="H4" s="186"/>
      <c r="I4" s="186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7" t="s">
        <v>24</v>
      </c>
      <c r="B5" s="187"/>
      <c r="C5" s="187"/>
      <c r="D5" s="187"/>
      <c r="E5" s="187"/>
      <c r="F5" s="187"/>
      <c r="G5" s="187"/>
      <c r="H5" s="187"/>
      <c r="I5" s="187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88" t="s">
        <v>30</v>
      </c>
      <c r="C8" s="189"/>
      <c r="D8" s="189"/>
      <c r="E8" s="190"/>
      <c r="F8" s="188" t="s">
        <v>31</v>
      </c>
      <c r="G8" s="189"/>
      <c r="H8" s="189"/>
      <c r="I8" s="190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1"/>
      <c r="C9" s="192"/>
      <c r="D9" s="192"/>
      <c r="E9" s="193"/>
      <c r="F9" s="191"/>
      <c r="G9" s="192"/>
      <c r="H9" s="192"/>
      <c r="I9" s="193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48" t="s">
        <v>46</v>
      </c>
      <c r="C10" s="163" t="s">
        <v>47</v>
      </c>
      <c r="D10" s="163" t="s">
        <v>48</v>
      </c>
      <c r="E10" s="163" t="s">
        <v>19</v>
      </c>
      <c r="F10" s="148" t="s">
        <v>46</v>
      </c>
      <c r="G10" s="163" t="s">
        <v>47</v>
      </c>
      <c r="H10" s="163" t="s">
        <v>48</v>
      </c>
      <c r="I10" s="163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52389</v>
      </c>
      <c r="C13" s="146">
        <v>79.3</v>
      </c>
      <c r="D13" s="78">
        <v>117.5</v>
      </c>
      <c r="E13" s="79">
        <v>100</v>
      </c>
      <c r="F13" s="80">
        <v>108086</v>
      </c>
      <c r="G13" s="78">
        <v>89.4</v>
      </c>
      <c r="H13" s="78">
        <v>119.2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47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86"/>
      <c r="D15" s="86"/>
      <c r="E15" s="86"/>
      <c r="F15" s="86"/>
      <c r="G15" s="86"/>
      <c r="H15" s="86"/>
      <c r="I15" s="86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16873</v>
      </c>
      <c r="C16" s="132">
        <v>70.1</v>
      </c>
      <c r="D16" s="131">
        <v>105.8</v>
      </c>
      <c r="E16" s="87">
        <v>32.2</v>
      </c>
      <c r="F16" s="84">
        <v>33262</v>
      </c>
      <c r="G16" s="131">
        <v>84.8</v>
      </c>
      <c r="H16" s="132">
        <v>110.6</v>
      </c>
      <c r="I16" s="132">
        <v>30.8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39</v>
      </c>
      <c r="B18" s="151">
        <v>35516</v>
      </c>
      <c r="C18" s="87">
        <v>84.6</v>
      </c>
      <c r="D18" s="88">
        <v>124.1</v>
      </c>
      <c r="E18" s="93">
        <v>67.8</v>
      </c>
      <c r="F18" s="151">
        <v>74824</v>
      </c>
      <c r="G18" s="94">
        <v>91.6</v>
      </c>
      <c r="H18" s="87">
        <v>123.4</v>
      </c>
      <c r="I18" s="88">
        <v>69.2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206">
        <f>SUM(B16:B18)</f>
        <v>52389</v>
      </c>
      <c r="C19" s="152"/>
      <c r="D19" s="207"/>
      <c r="E19" s="152">
        <f>SUM(E16:E18)</f>
        <v>100</v>
      </c>
      <c r="F19" s="206">
        <f>SUM(F16:F18)</f>
        <v>108086</v>
      </c>
      <c r="G19" s="207"/>
      <c r="H19" s="152"/>
      <c r="I19" s="152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4" t="s">
        <v>25</v>
      </c>
      <c r="B25" s="194"/>
      <c r="C25" s="194"/>
      <c r="D25" s="194"/>
      <c r="E25" s="194"/>
      <c r="F25" s="194"/>
      <c r="G25" s="194"/>
      <c r="H25" s="194"/>
      <c r="I25" s="194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95" t="s">
        <v>26</v>
      </c>
      <c r="B26" s="195"/>
      <c r="C26" s="195"/>
      <c r="D26" s="195"/>
      <c r="E26" s="195"/>
      <c r="F26" s="195"/>
      <c r="G26" s="195"/>
      <c r="H26" s="195"/>
      <c r="I26" s="195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88" t="s">
        <v>30</v>
      </c>
      <c r="C30" s="189"/>
      <c r="D30" s="189"/>
      <c r="E30" s="190"/>
      <c r="F30" s="188" t="s">
        <v>31</v>
      </c>
      <c r="G30" s="189"/>
      <c r="H30" s="189"/>
      <c r="I30" s="190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1"/>
      <c r="C31" s="192"/>
      <c r="D31" s="192"/>
      <c r="E31" s="193"/>
      <c r="F31" s="191"/>
      <c r="G31" s="192"/>
      <c r="H31" s="192"/>
      <c r="I31" s="193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48" t="s">
        <v>46</v>
      </c>
      <c r="C32" s="163" t="s">
        <v>47</v>
      </c>
      <c r="D32" s="163" t="s">
        <v>48</v>
      </c>
      <c r="E32" s="163" t="s">
        <v>19</v>
      </c>
      <c r="F32" s="148" t="s">
        <v>46</v>
      </c>
      <c r="G32" s="163" t="s">
        <v>47</v>
      </c>
      <c r="H32" s="163" t="s">
        <v>48</v>
      </c>
      <c r="I32" s="163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52389</v>
      </c>
      <c r="C35" s="146">
        <v>79.3</v>
      </c>
      <c r="D35" s="78">
        <v>117.5</v>
      </c>
      <c r="E35" s="79">
        <v>100</v>
      </c>
      <c r="F35" s="80">
        <v>108086</v>
      </c>
      <c r="G35" s="78">
        <v>89.4</v>
      </c>
      <c r="H35" s="78">
        <v>119.2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96"/>
      <c r="G37" s="96"/>
      <c r="H37" s="96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49973</v>
      </c>
      <c r="C38" s="89">
        <v>79.1</v>
      </c>
      <c r="D38" s="13">
        <v>117.9</v>
      </c>
      <c r="E38" s="97">
        <v>95.4</v>
      </c>
      <c r="F38" s="3">
        <v>103100</v>
      </c>
      <c r="G38" s="89">
        <v>89.7</v>
      </c>
      <c r="H38" s="89">
        <v>120.5</v>
      </c>
      <c r="I38" s="97">
        <v>95.4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2138</v>
      </c>
      <c r="C41" s="104">
        <v>85.3</v>
      </c>
      <c r="D41" s="13">
        <v>113.8</v>
      </c>
      <c r="E41" s="97">
        <v>4.1</v>
      </c>
      <c r="F41" s="102">
        <v>4299</v>
      </c>
      <c r="G41" s="89">
        <v>81.7</v>
      </c>
      <c r="H41" s="104">
        <v>97.6</v>
      </c>
      <c r="I41" s="97">
        <v>4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5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179</v>
      </c>
      <c r="C44" s="106">
        <v>76.2</v>
      </c>
      <c r="D44" s="89">
        <v>102.3</v>
      </c>
      <c r="E44" s="98">
        <v>0.3</v>
      </c>
      <c r="F44" s="102">
        <v>502</v>
      </c>
      <c r="G44" s="106">
        <v>101</v>
      </c>
      <c r="H44" s="104">
        <v>113.3</v>
      </c>
      <c r="I44" s="98">
        <v>0.4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99</v>
      </c>
      <c r="C47" s="41">
        <v>89.2</v>
      </c>
      <c r="D47" s="106">
        <v>62.7</v>
      </c>
      <c r="E47" s="97">
        <v>0.2</v>
      </c>
      <c r="F47" s="102">
        <v>185</v>
      </c>
      <c r="G47" s="89">
        <v>86.9</v>
      </c>
      <c r="H47" s="106">
        <v>64.9</v>
      </c>
      <c r="I47" s="97">
        <v>0.2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69">
        <f>SUM(B38:B47)</f>
        <v>52389</v>
      </c>
      <c r="C48" s="204"/>
      <c r="D48" s="204"/>
      <c r="E48" s="205">
        <f>SUM(E38:E47)</f>
        <v>100</v>
      </c>
      <c r="F48" s="169">
        <f>SUM(F38:F47)</f>
        <v>108086</v>
      </c>
      <c r="G48" s="204"/>
      <c r="H48" s="204"/>
      <c r="I48" s="205">
        <f>SUM(I38:I47)</f>
        <v>100.00000000000001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96" t="s">
        <v>21</v>
      </c>
      <c r="B62" s="196"/>
      <c r="C62" s="196"/>
      <c r="D62" s="196"/>
      <c r="E62" s="196"/>
      <c r="F62" s="196"/>
      <c r="G62" s="196"/>
      <c r="H62" s="196"/>
      <c r="I62" s="196"/>
      <c r="J62" s="159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7" t="s">
        <v>22</v>
      </c>
      <c r="B63" s="197"/>
      <c r="C63" s="197"/>
      <c r="D63" s="197"/>
      <c r="E63" s="197"/>
      <c r="F63" s="197"/>
      <c r="G63" s="197"/>
      <c r="H63" s="197"/>
      <c r="I63" s="197"/>
      <c r="J63" s="159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59"/>
      <c r="B64" s="159"/>
      <c r="C64" s="159"/>
      <c r="D64" s="159"/>
      <c r="E64" s="159"/>
      <c r="F64" s="171"/>
      <c r="G64" s="159"/>
      <c r="H64" s="159"/>
      <c r="I64" s="159"/>
      <c r="J64" s="159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60"/>
      <c r="B65" s="198" t="s">
        <v>41</v>
      </c>
      <c r="C65" s="199"/>
      <c r="D65" s="199"/>
      <c r="E65" s="200"/>
      <c r="F65" s="198" t="s">
        <v>42</v>
      </c>
      <c r="G65" s="199"/>
      <c r="H65" s="199"/>
      <c r="I65" s="200"/>
      <c r="J65" s="159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61"/>
      <c r="B66" s="201"/>
      <c r="C66" s="202"/>
      <c r="D66" s="202"/>
      <c r="E66" s="203"/>
      <c r="F66" s="201"/>
      <c r="G66" s="202"/>
      <c r="H66" s="202"/>
      <c r="I66" s="203"/>
      <c r="J66" s="159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62"/>
      <c r="B67" s="148" t="s">
        <v>46</v>
      </c>
      <c r="C67" s="163" t="s">
        <v>47</v>
      </c>
      <c r="D67" s="163" t="s">
        <v>48</v>
      </c>
      <c r="E67" s="163" t="s">
        <v>19</v>
      </c>
      <c r="F67" s="148" t="s">
        <v>46</v>
      </c>
      <c r="G67" s="163" t="s">
        <v>47</v>
      </c>
      <c r="H67" s="163" t="s">
        <v>48</v>
      </c>
      <c r="I67" s="163" t="s">
        <v>19</v>
      </c>
      <c r="J67" s="159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64"/>
      <c r="B68" s="151"/>
      <c r="C68" s="164"/>
      <c r="D68" s="164"/>
      <c r="E68" s="164"/>
      <c r="F68" s="151"/>
      <c r="G68" s="164"/>
      <c r="H68" s="164"/>
      <c r="I68" s="164"/>
      <c r="J68" s="145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53">
        <v>35516</v>
      </c>
      <c r="C69" s="179">
        <v>84.6</v>
      </c>
      <c r="D69" s="95">
        <v>124.1</v>
      </c>
      <c r="E69" s="107">
        <v>100</v>
      </c>
      <c r="F69" s="153">
        <v>74824</v>
      </c>
      <c r="G69" s="108">
        <v>91.6</v>
      </c>
      <c r="H69" s="79">
        <v>123.4</v>
      </c>
      <c r="I69" s="95">
        <v>100</v>
      </c>
      <c r="J69" s="145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65" t="s">
        <v>16</v>
      </c>
      <c r="B70" s="151"/>
      <c r="C70" s="180"/>
      <c r="D70" s="95"/>
      <c r="E70" s="182"/>
      <c r="F70" s="181"/>
      <c r="G70" s="112"/>
      <c r="H70" s="112"/>
      <c r="I70" s="180"/>
      <c r="J70" s="145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65"/>
      <c r="B71" s="151"/>
      <c r="C71" s="180"/>
      <c r="D71" s="95"/>
      <c r="E71" s="182"/>
      <c r="F71" s="181"/>
      <c r="G71" s="112"/>
      <c r="H71" s="112"/>
      <c r="I71" s="180"/>
      <c r="J71" s="145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1"/>
      <c r="C72" s="107"/>
      <c r="D72" s="95"/>
      <c r="E72" s="107"/>
      <c r="F72" s="144"/>
      <c r="G72" s="79"/>
      <c r="H72" s="112"/>
      <c r="I72" s="128"/>
      <c r="J72" s="145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65" t="s">
        <v>28</v>
      </c>
      <c r="B73" s="151"/>
      <c r="C73" s="112"/>
      <c r="D73" s="95"/>
      <c r="E73" s="172"/>
      <c r="F73" s="144"/>
      <c r="G73" s="112"/>
      <c r="H73" s="112"/>
      <c r="I73" s="128"/>
      <c r="J73" s="145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37</v>
      </c>
      <c r="B74" s="183">
        <v>12464</v>
      </c>
      <c r="C74" s="112">
        <v>104.7</v>
      </c>
      <c r="D74" s="93">
        <v>120.3</v>
      </c>
      <c r="E74" s="112">
        <v>35.1</v>
      </c>
      <c r="F74" s="183">
        <v>28060</v>
      </c>
      <c r="G74" s="93">
        <v>128.9</v>
      </c>
      <c r="H74" s="93">
        <v>125.8</v>
      </c>
      <c r="I74" s="132">
        <v>37.5</v>
      </c>
      <c r="J74" s="156">
        <v>11.4</v>
      </c>
      <c r="K74" s="110"/>
      <c r="L74" s="165"/>
      <c r="X74" s="11"/>
      <c r="Y74" s="11"/>
      <c r="Z74" s="11"/>
      <c r="AA74" s="11"/>
      <c r="AB74" s="11"/>
      <c r="AC74" s="11"/>
    </row>
    <row r="75" spans="1:29" s="8" customFormat="1" ht="12" customHeight="1">
      <c r="A75" s="157" t="s">
        <v>36</v>
      </c>
      <c r="B75" s="183"/>
      <c r="C75" s="112"/>
      <c r="D75" s="88"/>
      <c r="E75" s="112"/>
      <c r="F75" s="183"/>
      <c r="G75" s="112"/>
      <c r="H75" s="112"/>
      <c r="I75" s="132"/>
      <c r="J75" s="167"/>
      <c r="K75" s="112"/>
      <c r="L75" s="165"/>
      <c r="X75" s="11"/>
      <c r="Y75" s="11"/>
      <c r="Z75" s="11"/>
      <c r="AA75" s="11"/>
      <c r="AB75" s="11"/>
      <c r="AC75" s="11"/>
    </row>
    <row r="76" spans="1:29" s="8" customFormat="1" ht="12" customHeight="1">
      <c r="A76" s="144" t="s">
        <v>49</v>
      </c>
      <c r="B76" s="183">
        <v>2543</v>
      </c>
      <c r="C76" s="112">
        <v>88.8</v>
      </c>
      <c r="D76" s="88">
        <v>121.6</v>
      </c>
      <c r="E76" s="132">
        <v>7.2</v>
      </c>
      <c r="F76" s="183">
        <v>4988</v>
      </c>
      <c r="G76" s="112">
        <v>99.9</v>
      </c>
      <c r="H76" s="112">
        <v>115.8</v>
      </c>
      <c r="I76" s="184">
        <v>6.7</v>
      </c>
      <c r="J76" s="156">
        <v>9.5</v>
      </c>
      <c r="K76" s="112"/>
      <c r="X76" s="11"/>
      <c r="Y76" s="11"/>
      <c r="Z76" s="11"/>
      <c r="AA76" s="11"/>
      <c r="AB76" s="11"/>
      <c r="AC76" s="11"/>
    </row>
    <row r="77" spans="1:29" s="8" customFormat="1" ht="12" customHeight="1">
      <c r="A77" s="166" t="s">
        <v>50</v>
      </c>
      <c r="B77" s="183"/>
      <c r="C77" s="112"/>
      <c r="D77" s="88"/>
      <c r="E77" s="132"/>
      <c r="F77" s="183"/>
      <c r="G77" s="112"/>
      <c r="H77" s="112"/>
      <c r="I77" s="184"/>
      <c r="J77" s="168"/>
      <c r="K77" s="112"/>
      <c r="X77" s="11"/>
      <c r="Y77" s="11"/>
      <c r="Z77" s="11"/>
      <c r="AA77" s="11"/>
      <c r="AB77" s="11"/>
      <c r="AC77" s="11"/>
    </row>
    <row r="78" spans="1:29" s="8" customFormat="1" ht="12" customHeight="1">
      <c r="A78" s="158" t="s">
        <v>44</v>
      </c>
      <c r="B78" s="183">
        <v>1847</v>
      </c>
      <c r="C78" s="112">
        <v>103.1</v>
      </c>
      <c r="D78" s="88">
        <v>128.7</v>
      </c>
      <c r="E78" s="112">
        <v>5.2</v>
      </c>
      <c r="F78" s="183">
        <v>3655</v>
      </c>
      <c r="G78" s="112">
        <v>102.2</v>
      </c>
      <c r="H78" s="112">
        <v>115.5</v>
      </c>
      <c r="I78" s="112">
        <v>4.9</v>
      </c>
      <c r="J78" s="156">
        <v>8.1</v>
      </c>
      <c r="K78" s="128"/>
      <c r="X78" s="11"/>
      <c r="Y78" s="11"/>
      <c r="Z78" s="11"/>
      <c r="AA78" s="11"/>
      <c r="AB78" s="11"/>
      <c r="AC78" s="11"/>
    </row>
    <row r="79" spans="1:29" s="8" customFormat="1" ht="12" customHeight="1">
      <c r="A79" s="166" t="s">
        <v>45</v>
      </c>
      <c r="B79" s="183"/>
      <c r="C79" s="112"/>
      <c r="D79" s="88"/>
      <c r="E79" s="112"/>
      <c r="F79" s="183"/>
      <c r="G79" s="112"/>
      <c r="H79" s="112"/>
      <c r="I79" s="132"/>
      <c r="J79" s="156"/>
      <c r="K79" s="112"/>
      <c r="X79" s="11"/>
      <c r="Y79" s="11"/>
      <c r="Z79" s="11"/>
      <c r="AA79" s="11"/>
      <c r="AB79" s="11"/>
      <c r="AC79" s="11"/>
    </row>
    <row r="80" spans="1:29" s="8" customFormat="1" ht="12" customHeight="1">
      <c r="A80" s="185" t="s">
        <v>51</v>
      </c>
      <c r="B80" s="183">
        <v>2051</v>
      </c>
      <c r="C80" s="112">
        <v>88.9</v>
      </c>
      <c r="D80" s="88">
        <v>120.2</v>
      </c>
      <c r="E80" s="112">
        <v>5.8</v>
      </c>
      <c r="F80" s="183">
        <v>3593</v>
      </c>
      <c r="G80" s="112">
        <v>76.3</v>
      </c>
      <c r="H80" s="112">
        <v>110.8</v>
      </c>
      <c r="I80" s="132">
        <v>4.8</v>
      </c>
      <c r="J80" s="156">
        <v>5.8</v>
      </c>
      <c r="K80" s="112"/>
      <c r="L80" s="158"/>
      <c r="N80" s="142"/>
      <c r="X80" s="11"/>
      <c r="Y80" s="11"/>
      <c r="Z80" s="11"/>
      <c r="AA80" s="11"/>
      <c r="AB80" s="11"/>
      <c r="AC80" s="11"/>
    </row>
    <row r="81" spans="1:29" s="8" customFormat="1" ht="12" customHeight="1">
      <c r="A81" s="141" t="s">
        <v>52</v>
      </c>
      <c r="B81" s="183"/>
      <c r="C81" s="112"/>
      <c r="D81" s="88"/>
      <c r="E81" s="112"/>
      <c r="F81" s="183"/>
      <c r="G81" s="112"/>
      <c r="H81" s="112"/>
      <c r="I81" s="132"/>
      <c r="J81" s="156"/>
      <c r="L81" s="166"/>
      <c r="N81" s="157"/>
      <c r="X81" s="11"/>
      <c r="Y81" s="11"/>
      <c r="Z81" s="11"/>
      <c r="AA81" s="11"/>
      <c r="AB81" s="11"/>
      <c r="AC81" s="11"/>
    </row>
    <row r="82" spans="1:29" s="8" customFormat="1" ht="12" customHeight="1">
      <c r="A82" s="142" t="s">
        <v>58</v>
      </c>
      <c r="B82" s="183">
        <v>2327</v>
      </c>
      <c r="C82" s="112">
        <v>108.2</v>
      </c>
      <c r="D82" s="88">
        <v>221.2</v>
      </c>
      <c r="E82" s="112">
        <v>6.6</v>
      </c>
      <c r="F82" s="183">
        <v>3214</v>
      </c>
      <c r="G82" s="112">
        <v>116.6</v>
      </c>
      <c r="H82" s="112">
        <v>237</v>
      </c>
      <c r="I82" s="132">
        <v>4.3</v>
      </c>
      <c r="J82" s="156">
        <v>5.4</v>
      </c>
      <c r="X82" s="11"/>
      <c r="Y82" s="11"/>
      <c r="Z82" s="11"/>
      <c r="AA82" s="11"/>
      <c r="AB82" s="11"/>
      <c r="AC82" s="11"/>
    </row>
    <row r="83" spans="1:29" s="8" customFormat="1" ht="12" customHeight="1">
      <c r="A83" s="157" t="s">
        <v>40</v>
      </c>
      <c r="B83" s="183"/>
      <c r="C83" s="112"/>
      <c r="D83" s="88"/>
      <c r="E83" s="152"/>
      <c r="F83" s="183"/>
      <c r="G83" s="112"/>
      <c r="H83" s="112"/>
      <c r="I83" s="132"/>
      <c r="J83" s="155">
        <f>SUM(J74:J82)</f>
        <v>40.199999999999996</v>
      </c>
      <c r="N83" s="149"/>
      <c r="X83" s="11"/>
      <c r="Y83" s="11"/>
      <c r="Z83" s="11"/>
      <c r="AA83" s="11"/>
      <c r="AB83" s="11"/>
      <c r="AC83" s="11"/>
    </row>
    <row r="84" spans="1:29" s="8" customFormat="1" ht="12" customHeight="1">
      <c r="A84" s="142" t="s">
        <v>53</v>
      </c>
      <c r="B84" s="183">
        <v>1155</v>
      </c>
      <c r="C84" s="112">
        <v>111.5</v>
      </c>
      <c r="D84" s="88">
        <v>135.9</v>
      </c>
      <c r="E84" s="87">
        <v>3.3</v>
      </c>
      <c r="F84" s="183">
        <v>2512</v>
      </c>
      <c r="G84" s="112">
        <v>144.9</v>
      </c>
      <c r="H84" s="112">
        <v>148</v>
      </c>
      <c r="I84" s="132">
        <v>3.4</v>
      </c>
      <c r="J84" s="112"/>
      <c r="N84" s="141"/>
      <c r="X84" s="11"/>
      <c r="Y84" s="11"/>
      <c r="Z84" s="11"/>
      <c r="AA84" s="11"/>
      <c r="AB84" s="11"/>
      <c r="AC84" s="11"/>
    </row>
    <row r="85" spans="1:29" s="8" customFormat="1" ht="12" customHeight="1">
      <c r="A85" s="157" t="s">
        <v>54</v>
      </c>
      <c r="B85" s="183"/>
      <c r="C85" s="112"/>
      <c r="D85" s="88"/>
      <c r="E85" s="152"/>
      <c r="F85" s="183"/>
      <c r="G85" s="112"/>
      <c r="H85" s="112"/>
      <c r="I85" s="132"/>
      <c r="J85" s="112"/>
      <c r="X85" s="11"/>
      <c r="Y85" s="11"/>
      <c r="Z85" s="11"/>
      <c r="AA85" s="11"/>
      <c r="AB85" s="11"/>
      <c r="AC85" s="11"/>
    </row>
    <row r="86" spans="1:29" s="8" customFormat="1" ht="12" customHeight="1">
      <c r="A86" s="149" t="s">
        <v>43</v>
      </c>
      <c r="B86" s="183">
        <v>1070</v>
      </c>
      <c r="C86" s="112">
        <v>55.9</v>
      </c>
      <c r="D86" s="88">
        <v>112.5</v>
      </c>
      <c r="E86" s="112">
        <v>3</v>
      </c>
      <c r="F86" s="183">
        <v>2449</v>
      </c>
      <c r="G86" s="112">
        <v>51.4</v>
      </c>
      <c r="H86" s="112">
        <v>106.5</v>
      </c>
      <c r="I86" s="132">
        <v>3.3</v>
      </c>
      <c r="J86" s="112"/>
      <c r="L86" s="142"/>
      <c r="X86" s="11"/>
      <c r="Y86" s="11"/>
      <c r="Z86" s="11"/>
      <c r="AA86" s="11"/>
      <c r="AB86" s="11"/>
      <c r="AC86" s="11"/>
    </row>
    <row r="87" spans="1:29" s="8" customFormat="1" ht="12" customHeight="1">
      <c r="A87" s="141" t="s">
        <v>38</v>
      </c>
      <c r="B87" s="183"/>
      <c r="C87" s="112"/>
      <c r="D87" s="88"/>
      <c r="E87" s="112"/>
      <c r="F87" s="183"/>
      <c r="G87" s="112"/>
      <c r="H87" s="112"/>
      <c r="I87" s="132"/>
      <c r="J87" s="112"/>
      <c r="K87" s="110"/>
      <c r="L87" s="157"/>
      <c r="X87" s="11"/>
      <c r="Y87" s="11"/>
      <c r="Z87" s="11"/>
      <c r="AA87" s="11"/>
      <c r="AB87" s="11"/>
      <c r="AC87" s="11"/>
    </row>
    <row r="88" spans="1:29" s="8" customFormat="1" ht="12" customHeight="1">
      <c r="A88" s="185" t="s">
        <v>55</v>
      </c>
      <c r="B88" s="183">
        <v>900</v>
      </c>
      <c r="C88" s="112">
        <v>225</v>
      </c>
      <c r="D88" s="93" t="s">
        <v>57</v>
      </c>
      <c r="E88" s="112">
        <v>2.5</v>
      </c>
      <c r="F88" s="183">
        <v>2414</v>
      </c>
      <c r="G88" s="112">
        <v>230.3</v>
      </c>
      <c r="H88" s="93" t="s">
        <v>57</v>
      </c>
      <c r="I88" s="132">
        <v>3.2</v>
      </c>
      <c r="J88" s="112"/>
      <c r="K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41" t="s">
        <v>56</v>
      </c>
      <c r="B89" s="183"/>
      <c r="C89" s="112"/>
      <c r="D89" s="88"/>
      <c r="E89" s="112"/>
      <c r="F89" s="183"/>
      <c r="G89" s="112"/>
      <c r="H89" s="112"/>
      <c r="I89" s="132"/>
      <c r="J89" s="112"/>
      <c r="K89" s="110"/>
      <c r="X89" s="11"/>
      <c r="Y89" s="11"/>
      <c r="Z89" s="11"/>
      <c r="AA89" s="11"/>
      <c r="AB89" s="11"/>
      <c r="AC89" s="11"/>
    </row>
    <row r="90" spans="1:29" s="8" customFormat="1" ht="12" customHeight="1">
      <c r="A90" s="142" t="s">
        <v>32</v>
      </c>
      <c r="B90" s="183">
        <v>888</v>
      </c>
      <c r="C90" s="112">
        <v>62</v>
      </c>
      <c r="D90" s="88">
        <v>84.7</v>
      </c>
      <c r="E90" s="87">
        <v>2.5</v>
      </c>
      <c r="F90" s="183">
        <v>2120</v>
      </c>
      <c r="G90" s="112">
        <v>57</v>
      </c>
      <c r="H90" s="112">
        <v>79.3</v>
      </c>
      <c r="I90" s="132">
        <v>2.8</v>
      </c>
      <c r="J90" s="112"/>
      <c r="K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157" t="s">
        <v>33</v>
      </c>
      <c r="B91" s="183"/>
      <c r="C91" s="112"/>
      <c r="D91" s="88"/>
      <c r="E91" s="112"/>
      <c r="F91" s="183"/>
      <c r="G91" s="112"/>
      <c r="H91" s="112"/>
      <c r="I91" s="132"/>
      <c r="J91" s="112"/>
      <c r="K91" s="174"/>
      <c r="L91" s="175"/>
      <c r="X91" s="11"/>
      <c r="Y91" s="11"/>
      <c r="Z91" s="11"/>
      <c r="AA91" s="11"/>
      <c r="AB91" s="11"/>
      <c r="AC91" s="11"/>
    </row>
    <row r="92" spans="1:29" s="8" customFormat="1" ht="12" customHeight="1">
      <c r="A92" s="158" t="s">
        <v>59</v>
      </c>
      <c r="B92" s="183">
        <v>629</v>
      </c>
      <c r="C92" s="112">
        <v>58.5</v>
      </c>
      <c r="D92" s="88">
        <v>80.2</v>
      </c>
      <c r="E92" s="132">
        <v>1.8</v>
      </c>
      <c r="F92" s="183">
        <v>2032</v>
      </c>
      <c r="G92" s="112">
        <v>63.1</v>
      </c>
      <c r="H92" s="112">
        <v>76.8</v>
      </c>
      <c r="I92" s="112">
        <v>2.7</v>
      </c>
      <c r="J92" s="112"/>
      <c r="K92" s="110"/>
      <c r="L92" s="144"/>
      <c r="X92" s="11"/>
      <c r="Y92" s="11"/>
      <c r="Z92" s="11"/>
      <c r="AA92" s="11"/>
      <c r="AB92" s="11"/>
      <c r="AC92" s="11"/>
    </row>
    <row r="93" spans="1:29" s="8" customFormat="1" ht="12" customHeight="1">
      <c r="A93" s="166" t="s">
        <v>60</v>
      </c>
      <c r="B93" s="208">
        <f>SUM(B74:B92)</f>
        <v>25874</v>
      </c>
      <c r="C93" s="173">
        <v>96.3</v>
      </c>
      <c r="D93" s="209">
        <v>126.2</v>
      </c>
      <c r="E93" s="209">
        <f>SUM(E74:E92)</f>
        <v>73</v>
      </c>
      <c r="F93" s="208">
        <f>SUM(F74:F92)</f>
        <v>55037</v>
      </c>
      <c r="G93" s="209">
        <v>105.2</v>
      </c>
      <c r="H93" s="173">
        <v>124.3</v>
      </c>
      <c r="I93" s="209">
        <f>SUM(I74:I92)</f>
        <v>73.6</v>
      </c>
      <c r="J93" s="170"/>
      <c r="K93" s="176"/>
      <c r="L93" s="176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34</v>
      </c>
      <c r="B94" s="150">
        <f>SUM(B69-B93)</f>
        <v>9642</v>
      </c>
      <c r="C94" s="112">
        <v>63.8</v>
      </c>
      <c r="D94" s="132">
        <v>118.8</v>
      </c>
      <c r="E94" s="154">
        <f>SUM(E69-E93)</f>
        <v>27</v>
      </c>
      <c r="F94" s="150">
        <f>SUM(F69-F93)</f>
        <v>19787</v>
      </c>
      <c r="G94" s="132">
        <v>67.3</v>
      </c>
      <c r="H94" s="112">
        <v>121</v>
      </c>
      <c r="I94" s="131">
        <f>I69-I93</f>
        <v>26.400000000000006</v>
      </c>
      <c r="J94" s="140"/>
      <c r="K94" s="177"/>
      <c r="L94" s="177"/>
      <c r="X94" s="11"/>
      <c r="Y94" s="11"/>
      <c r="Z94" s="11"/>
      <c r="AA94" s="11"/>
      <c r="AB94" s="11"/>
      <c r="AC94" s="11"/>
    </row>
    <row r="95" spans="1:29" s="8" customFormat="1" ht="12" customHeight="1">
      <c r="A95" s="157" t="s">
        <v>35</v>
      </c>
      <c r="B95" s="169">
        <f>SUM(B93:B94)</f>
        <v>35516</v>
      </c>
      <c r="C95" s="173">
        <v>84.6</v>
      </c>
      <c r="D95" s="173">
        <v>124.1</v>
      </c>
      <c r="E95" s="173">
        <f>SUM(E94:E94)</f>
        <v>27</v>
      </c>
      <c r="F95" s="169">
        <f>SUM(F93:F94)</f>
        <v>74824</v>
      </c>
      <c r="G95" s="173">
        <v>91.6</v>
      </c>
      <c r="H95" s="173">
        <v>123.4</v>
      </c>
      <c r="I95" s="169">
        <f>SUM(I93:I94)</f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9">
        <f>SUM(B93,B94)</f>
        <v>35516</v>
      </c>
      <c r="C96" s="173"/>
      <c r="D96" s="173"/>
      <c r="E96" s="173">
        <f>SUM(E93,E94)</f>
        <v>100</v>
      </c>
      <c r="F96" s="169">
        <f>SUM(F93,F94)</f>
        <v>74824</v>
      </c>
      <c r="G96" s="173"/>
      <c r="H96" s="173"/>
      <c r="I96" s="169">
        <f>SUM(I93,I94)</f>
        <v>100</v>
      </c>
      <c r="J96" s="156">
        <f>SUM(J83,J93)</f>
        <v>40.199999999999996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77"/>
      <c r="L97" s="177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78"/>
      <c r="F99" s="139"/>
      <c r="G99" s="139"/>
      <c r="H99" s="139"/>
      <c r="I99" s="178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B30:E31"/>
    <mergeCell ref="F30:I31"/>
    <mergeCell ref="A62:I62"/>
    <mergeCell ref="A63:I63"/>
    <mergeCell ref="B65:E66"/>
    <mergeCell ref="F65:I6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2020-02-27T09:40:51Z</cp:lastPrinted>
  <dcterms:created xsi:type="dcterms:W3CDTF">2006-07-26T08:06:14Z</dcterms:created>
  <dcterms:modified xsi:type="dcterms:W3CDTF">2020-02-27T11:04:27Z</dcterms:modified>
  <cp:category/>
  <cp:version/>
  <cp:contentType/>
  <cp:contentStatus/>
</cp:coreProperties>
</file>