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Sheet1" sheetId="1" r:id="rId1"/>
    <sheet name="Sheet2" sheetId="2" r:id="rId2"/>
    <sheet name="Sheet3" sheetId="3" r:id="rId3"/>
    <sheet name="Report01" sheetId="4" r:id="rId4"/>
    <sheet name="Period" sheetId="5" r:id="rId5"/>
  </sheets>
  <definedNames>
    <definedName name="Period">'Period'!$A$1:$B$2</definedName>
    <definedName name="_xlnm.Print_Area" localSheetId="0">'Sheet1'!$A:$IV</definedName>
    <definedName name="Report01">'Report01'!$A$1:$I$15</definedName>
  </definedNames>
  <calcPr fullCalcOnLoad="1"/>
</workbook>
</file>

<file path=xl/sharedStrings.xml><?xml version="1.0" encoding="utf-8"?>
<sst xmlns="http://schemas.openxmlformats.org/spreadsheetml/2006/main" count="170" uniqueCount="72">
  <si>
    <t>ŠUMARSTVO</t>
  </si>
  <si>
    <t>FORESTRY</t>
  </si>
  <si>
    <t>PROIZVODNJA, PRODAJA I ZALIHE ŠUMSKIH SORTIMENATA U F BiH,</t>
  </si>
  <si>
    <t>PRODUCTION, SALE, AND STORES OF FORESTRY ASSORTMENTS IN THE F B&amp;H,</t>
  </si>
  <si>
    <t>P r o i z v o d nj a</t>
  </si>
  <si>
    <t>P r o d a j a</t>
  </si>
  <si>
    <t>P r o d u c t i o n</t>
  </si>
  <si>
    <t>S a l e</t>
  </si>
  <si>
    <t xml:space="preserve"> Zalihe</t>
  </si>
  <si>
    <t>Stocks</t>
  </si>
  <si>
    <t>UKUPNO</t>
  </si>
  <si>
    <t>TOTAL</t>
  </si>
  <si>
    <t xml:space="preserve">     ČETINARA/ČETINJAČA</t>
  </si>
  <si>
    <t>CONIFERS</t>
  </si>
  <si>
    <t xml:space="preserve">     LIŠĆARA/LISTAČA</t>
  </si>
  <si>
    <t>BROAD - LEAF</t>
  </si>
  <si>
    <t>Trupci četinara/četinjača</t>
  </si>
  <si>
    <t>Logs coniferous</t>
  </si>
  <si>
    <t>Jamsko drvo četinara/četinjača</t>
  </si>
  <si>
    <t>Mining wood, coniferous</t>
  </si>
  <si>
    <t>Ostalo dugo drvo četinara/četinjača</t>
  </si>
  <si>
    <t>Long coniferous wood</t>
  </si>
  <si>
    <t>Prostorno drvo četinara/četinjača</t>
  </si>
  <si>
    <t>Cord coniferous wood</t>
  </si>
  <si>
    <t>Trupci lišćara/listača</t>
  </si>
  <si>
    <t>Logs broadleaf</t>
  </si>
  <si>
    <t>Jamsko drvo lišćara/listača</t>
  </si>
  <si>
    <t>Mining wood, broadleaf</t>
  </si>
  <si>
    <t>Ostalo dugo drvo lišćara/listača</t>
  </si>
  <si>
    <t>Long broadleaf wood</t>
  </si>
  <si>
    <t>Prostorno drvo lišćara/listača</t>
  </si>
  <si>
    <t>Cord broadleaf wood</t>
  </si>
  <si>
    <t>Ogrjevno drvo četinara/četinjača</t>
  </si>
  <si>
    <t>Coniferous firewood</t>
  </si>
  <si>
    <t>Ogrjevno drvo lišćara/listača</t>
  </si>
  <si>
    <t>Broadleaf firewood</t>
  </si>
  <si>
    <t>Ostalo grubo obrađeno drvo1)</t>
  </si>
  <si>
    <t>Other roughly worked wood1)</t>
  </si>
  <si>
    <t>1) Uključuje sitno tehničko drvo, cijepane drvene motke i kolje</t>
  </si>
  <si>
    <t>1) Including small lumber, shopped wooden poles and stakes</t>
  </si>
  <si>
    <t xml:space="preserve"> m3</t>
  </si>
  <si>
    <t>OpisZaIzvjestaj</t>
  </si>
  <si>
    <t>PA</t>
  </si>
  <si>
    <t>TA</t>
  </si>
  <si>
    <t>PB</t>
  </si>
  <si>
    <t>TB</t>
  </si>
  <si>
    <t>PD</t>
  </si>
  <si>
    <t>TD</t>
  </si>
  <si>
    <t>TE</t>
  </si>
  <si>
    <t>OpisZaIzvjestajENG</t>
  </si>
  <si>
    <t>ČETINARA/ČETINJAČA</t>
  </si>
  <si>
    <t>LIŠĆARA/LISTAČA</t>
  </si>
  <si>
    <t>Ostalo grubo obrađeno drvo</t>
  </si>
  <si>
    <t>Other roughly worked wood</t>
  </si>
  <si>
    <t>Godina</t>
  </si>
  <si>
    <t>Mjesec</t>
  </si>
  <si>
    <r>
      <t>000 m</t>
    </r>
    <r>
      <rPr>
        <b/>
        <vertAlign val="superscript"/>
        <sz val="10"/>
        <rFont val="Arial"/>
        <family val="2"/>
      </rPr>
      <t>3</t>
    </r>
  </si>
  <si>
    <t>PRODUCTION, SALE, AND STORES OF FORESTRY ASSORTMENTS, JANUARY 2020</t>
  </si>
  <si>
    <t>%</t>
  </si>
  <si>
    <t xml:space="preserve">  -</t>
  </si>
  <si>
    <t>The average price is calculated by dividing the total value (excluding VAT) from the sale of all quality
classes of forest assortments, within a certain category, with the total amount in that category .</t>
  </si>
  <si>
    <r>
      <t>Prosječna cijena</t>
    </r>
    <r>
      <rPr>
        <b/>
        <vertAlign val="superscript"/>
        <sz val="9"/>
        <rFont val="Arial Narrow"/>
        <family val="2"/>
      </rPr>
      <t>2)</t>
    </r>
    <r>
      <rPr>
        <b/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Average price</t>
    </r>
    <r>
      <rPr>
        <i/>
        <vertAlign val="superscript"/>
        <sz val="9"/>
        <rFont val="Arial Narrow"/>
        <family val="2"/>
      </rPr>
      <t>2)</t>
    </r>
  </si>
  <si>
    <r>
      <t>000 m</t>
    </r>
    <r>
      <rPr>
        <vertAlign val="superscript"/>
        <sz val="9"/>
        <rFont val="Arial Narrow"/>
        <family val="2"/>
      </rPr>
      <t>3</t>
    </r>
  </si>
  <si>
    <r>
      <t>KM/m</t>
    </r>
    <r>
      <rPr>
        <vertAlign val="superscript"/>
        <sz val="9"/>
        <rFont val="Arial Narrow"/>
        <family val="2"/>
      </rPr>
      <t>3</t>
    </r>
  </si>
  <si>
    <r>
      <t xml:space="preserve">Prosječna cijena </t>
    </r>
    <r>
      <rPr>
        <sz val="9"/>
        <rFont val="Arial Narrow"/>
        <family val="2"/>
      </rPr>
      <t>izračunava se dijeljenjem ukupne vrijednosti (bez PDV-a) ostvarene prodajom svih
kvalitativnih klasa šumskih sortimenata, unutar  određene kategorije, sa ukupnom količinom u toj kategoriji.</t>
    </r>
  </si>
  <si>
    <t>PROIZVODNJA, PRODAJA I PROSJEČNE CIJENE ŠUMSKIH DRVNIH SORTIMENATA U F BiH, 2019.</t>
  </si>
  <si>
    <t>PRODUCTION, SALE AND AVERAGE PRICES OF FORESTRY ASSORTMENTS IN THE F B&amp;H, 2019</t>
  </si>
  <si>
    <r>
      <t>Ostalo grubo obrađeno drvo</t>
    </r>
    <r>
      <rPr>
        <b/>
        <vertAlign val="superscript"/>
        <sz val="9"/>
        <rFont val="Arial CE"/>
        <family val="0"/>
      </rPr>
      <t>1)</t>
    </r>
  </si>
  <si>
    <r>
      <t>Other roughly worked wood</t>
    </r>
    <r>
      <rPr>
        <i/>
        <vertAlign val="superscript"/>
        <sz val="10"/>
        <rFont val="Arial"/>
        <family val="2"/>
      </rPr>
      <t>1)</t>
    </r>
  </si>
  <si>
    <t>PROIZVODNJA, PRODAJA I ZALIHE ŠUMSKIH SORTIMENATA, JANUAR/SIJEČANJ 2020.</t>
  </si>
  <si>
    <t>Proizvodnja</t>
  </si>
  <si>
    <t>Prodaja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</si>
</sst>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#,##0.0"/>
    <numFmt numFmtId="184" formatCode="\ 0;\-0;\-;@"/>
  </numFmts>
  <fonts count="61"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u val="single"/>
      <sz val="9"/>
      <name val="Arial Narrow"/>
      <family val="2"/>
    </font>
    <font>
      <vertAlign val="superscript"/>
      <sz val="9"/>
      <name val="Arial Narrow"/>
      <family val="2"/>
    </font>
    <font>
      <sz val="11"/>
      <name val="Arial Narrow"/>
      <family val="2"/>
    </font>
    <font>
      <b/>
      <vertAlign val="superscript"/>
      <sz val="9"/>
      <name val="Arial CE"/>
      <family val="0"/>
    </font>
    <font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Continuous" vertical="center"/>
    </xf>
    <xf numFmtId="0" fontId="6" fillId="33" borderId="14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16" xfId="0" applyBorder="1" applyAlignment="1">
      <alignment/>
    </xf>
    <xf numFmtId="2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1" fontId="16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2" fillId="0" borderId="19" xfId="0" applyFont="1" applyBorder="1" applyAlignment="1">
      <alignment/>
    </xf>
    <xf numFmtId="0" fontId="18" fillId="0" borderId="20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4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" fontId="16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/>
    </xf>
    <xf numFmtId="1" fontId="16" fillId="0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23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vertical="top" wrapText="1"/>
    </xf>
    <xf numFmtId="0" fontId="16" fillId="0" borderId="23" xfId="0" applyFont="1" applyFill="1" applyBorder="1" applyAlignment="1">
      <alignment/>
    </xf>
    <xf numFmtId="184" fontId="18" fillId="0" borderId="0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28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9" fillId="0" borderId="23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29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41">
      <selection activeCell="I54" sqref="I1:I16384"/>
    </sheetView>
  </sheetViews>
  <sheetFormatPr defaultColWidth="9.140625" defaultRowHeight="12.75"/>
  <cols>
    <col min="1" max="1" width="29.140625" style="2" customWidth="1"/>
    <col min="2" max="3" width="6.28125" style="2" customWidth="1"/>
    <col min="4" max="5" width="5.00390625" style="2" bestFit="1" customWidth="1"/>
    <col min="6" max="6" width="5.421875" style="2" customWidth="1"/>
    <col min="7" max="7" width="5.57421875" style="2" customWidth="1"/>
    <col min="8" max="8" width="6.140625" style="2" customWidth="1"/>
    <col min="9" max="9" width="16.00390625" style="0" customWidth="1"/>
  </cols>
  <sheetData>
    <row r="1" spans="1:6" ht="12.75">
      <c r="A1" s="1" t="s">
        <v>0</v>
      </c>
      <c r="F1" s="3"/>
    </row>
    <row r="2" spans="1:6" ht="12.75">
      <c r="A2" s="4" t="s">
        <v>1</v>
      </c>
      <c r="F2" s="3"/>
    </row>
    <row r="3" spans="1:6" ht="12.75">
      <c r="A3" s="4"/>
      <c r="F3" s="3"/>
    </row>
    <row r="4" spans="1:6" ht="12.75">
      <c r="A4" s="4"/>
      <c r="F4" s="3"/>
    </row>
    <row r="6" spans="1:10" ht="12.75">
      <c r="A6" s="98" t="s">
        <v>69</v>
      </c>
      <c r="B6" s="98"/>
      <c r="C6" s="98"/>
      <c r="D6" s="98"/>
      <c r="E6" s="98"/>
      <c r="F6" s="98"/>
      <c r="G6" s="98"/>
      <c r="H6" s="98"/>
      <c r="I6" s="98"/>
      <c r="J6" s="98"/>
    </row>
    <row r="7" spans="1:8" ht="12.75">
      <c r="A7" s="35" t="s">
        <v>57</v>
      </c>
      <c r="B7" s="5"/>
      <c r="C7" s="5"/>
      <c r="D7" s="5"/>
      <c r="E7" s="5"/>
      <c r="F7" s="5"/>
      <c r="G7" s="5"/>
      <c r="H7" s="5"/>
    </row>
    <row r="8" spans="1:8" ht="12.75">
      <c r="A8" s="35"/>
      <c r="B8" s="5"/>
      <c r="C8" s="5"/>
      <c r="D8" s="5"/>
      <c r="E8" s="5"/>
      <c r="F8" s="5"/>
      <c r="G8" s="5"/>
      <c r="H8" s="5"/>
    </row>
    <row r="9" spans="1:8" ht="12.75">
      <c r="A9" s="35"/>
      <c r="B9" s="5"/>
      <c r="C9" s="5"/>
      <c r="D9" s="5"/>
      <c r="E9" s="5"/>
      <c r="F9" s="5"/>
      <c r="G9" s="5"/>
      <c r="H9" s="5"/>
    </row>
    <row r="10" ht="12.75">
      <c r="I10" s="36"/>
    </row>
    <row r="11" ht="15" thickBot="1">
      <c r="I11" s="36" t="s">
        <v>56</v>
      </c>
    </row>
    <row r="12" spans="1:10" ht="12.75">
      <c r="A12" s="7"/>
      <c r="B12" s="101" t="s">
        <v>4</v>
      </c>
      <c r="C12" s="102"/>
      <c r="D12" s="102"/>
      <c r="E12" s="102"/>
      <c r="F12" s="103" t="s">
        <v>5</v>
      </c>
      <c r="G12" s="104"/>
      <c r="H12" s="6"/>
      <c r="I12" s="29"/>
      <c r="J12" s="34"/>
    </row>
    <row r="13" spans="1:10" ht="13.5" thickBot="1">
      <c r="A13" s="15"/>
      <c r="B13" s="99" t="s">
        <v>6</v>
      </c>
      <c r="C13" s="100"/>
      <c r="D13" s="100"/>
      <c r="E13" s="100"/>
      <c r="F13" s="99" t="s">
        <v>7</v>
      </c>
      <c r="G13" s="105"/>
      <c r="H13" s="45" t="s">
        <v>8</v>
      </c>
      <c r="I13" s="33"/>
      <c r="J13" s="34"/>
    </row>
    <row r="14" spans="1:10" ht="12.75">
      <c r="A14" s="15"/>
      <c r="B14" s="95">
        <v>2018</v>
      </c>
      <c r="C14" s="95">
        <v>2019</v>
      </c>
      <c r="D14" s="9"/>
      <c r="E14" s="8"/>
      <c r="F14" s="9"/>
      <c r="G14" s="8"/>
      <c r="H14" s="10"/>
      <c r="I14" s="33"/>
      <c r="J14" s="34"/>
    </row>
    <row r="15" spans="1:10" ht="12.75">
      <c r="A15" s="15"/>
      <c r="B15" s="96"/>
      <c r="C15" s="96"/>
      <c r="D15" s="9" t="str">
        <f>"I - "&amp;Period!C2</f>
        <v>I - I</v>
      </c>
      <c r="E15" s="11"/>
      <c r="F15" s="9" t="str">
        <f>"I - "&amp;Period!C2</f>
        <v>I - I</v>
      </c>
      <c r="G15" s="11"/>
      <c r="H15" s="46" t="s">
        <v>9</v>
      </c>
      <c r="I15" s="33"/>
      <c r="J15" s="34"/>
    </row>
    <row r="16" spans="1:10" ht="13.5" thickBot="1">
      <c r="A16" s="15"/>
      <c r="B16" s="96"/>
      <c r="C16" s="96"/>
      <c r="D16" s="12"/>
      <c r="E16" s="13"/>
      <c r="F16" s="12"/>
      <c r="G16" s="13"/>
      <c r="H16" s="14"/>
      <c r="I16" s="33"/>
      <c r="J16" s="34"/>
    </row>
    <row r="17" spans="1:10" ht="13.5" thickBot="1">
      <c r="A17" s="32"/>
      <c r="B17" s="97"/>
      <c r="C17" s="97"/>
      <c r="D17" s="16">
        <f>Period!A2-1</f>
        <v>2019</v>
      </c>
      <c r="E17" s="16">
        <f>Period!A2</f>
        <v>2020</v>
      </c>
      <c r="F17" s="43">
        <f>Period!A2-1</f>
        <v>2019</v>
      </c>
      <c r="G17" s="43">
        <f>Period!A2</f>
        <v>2020</v>
      </c>
      <c r="H17" s="43">
        <f>Period!A2</f>
        <v>2020</v>
      </c>
      <c r="I17" s="30"/>
      <c r="J17" s="34"/>
    </row>
    <row r="18" spans="1:10" ht="12.75">
      <c r="A18" s="17"/>
      <c r="B18" s="18"/>
      <c r="C18" s="18"/>
      <c r="D18" s="18"/>
      <c r="E18" s="18"/>
      <c r="F18" s="18"/>
      <c r="G18" s="18"/>
      <c r="H18" s="18"/>
      <c r="J18" s="34"/>
    </row>
    <row r="19" spans="1:10" ht="12.75">
      <c r="A19" s="17"/>
      <c r="B19" s="18"/>
      <c r="C19" s="18"/>
      <c r="D19" s="18"/>
      <c r="E19" s="18"/>
      <c r="F19" s="18"/>
      <c r="G19" s="18"/>
      <c r="H19" s="18"/>
      <c r="J19" s="34"/>
    </row>
    <row r="20" spans="1:16" ht="12.75">
      <c r="A20" s="19" t="s">
        <v>10</v>
      </c>
      <c r="B20" s="47">
        <v>2066.26856</v>
      </c>
      <c r="C20" s="47">
        <v>1999.6112790000002</v>
      </c>
      <c r="D20" s="47">
        <v>69.626729</v>
      </c>
      <c r="E20" s="47">
        <v>164.21048</v>
      </c>
      <c r="F20" s="47">
        <v>60.58835</v>
      </c>
      <c r="G20" s="47">
        <v>120.89765000000001</v>
      </c>
      <c r="H20" s="47">
        <v>148.143</v>
      </c>
      <c r="I20" s="38" t="s">
        <v>11</v>
      </c>
      <c r="K20" s="41"/>
      <c r="L20" s="41"/>
      <c r="M20" s="41"/>
      <c r="N20" s="41"/>
      <c r="O20" s="41"/>
      <c r="P20" s="41"/>
    </row>
    <row r="21" spans="1:16" ht="12.75">
      <c r="A21" s="19"/>
      <c r="B21" s="47"/>
      <c r="C21" s="47"/>
      <c r="D21" s="47"/>
      <c r="E21" s="47"/>
      <c r="F21" s="47"/>
      <c r="G21" s="47"/>
      <c r="H21" s="47"/>
      <c r="I21" s="38"/>
      <c r="K21" s="41"/>
      <c r="L21" s="41"/>
      <c r="M21" s="41"/>
      <c r="N21" s="41"/>
      <c r="O21" s="41"/>
      <c r="P21" s="41"/>
    </row>
    <row r="22" spans="1:16" ht="12.75">
      <c r="A22" s="19" t="s">
        <v>12</v>
      </c>
      <c r="B22" s="47">
        <v>1128.6656099999998</v>
      </c>
      <c r="C22" s="47">
        <v>1031.055059</v>
      </c>
      <c r="D22" s="47">
        <v>39.018909</v>
      </c>
      <c r="E22" s="47">
        <v>97.41006999999999</v>
      </c>
      <c r="F22" s="47">
        <v>33.83656</v>
      </c>
      <c r="G22" s="47">
        <v>70.36270000000002</v>
      </c>
      <c r="H22" s="47">
        <v>67.415</v>
      </c>
      <c r="I22" s="38" t="s">
        <v>13</v>
      </c>
      <c r="K22" s="41"/>
      <c r="L22" s="41"/>
      <c r="M22" s="41"/>
      <c r="N22" s="41"/>
      <c r="O22" s="41"/>
      <c r="P22" s="41"/>
    </row>
    <row r="23" spans="2:16" ht="12.75">
      <c r="B23" s="47"/>
      <c r="C23" s="47"/>
      <c r="D23" s="47"/>
      <c r="E23" s="47"/>
      <c r="F23" s="47"/>
      <c r="G23" s="47"/>
      <c r="H23" s="47"/>
      <c r="I23" s="38"/>
      <c r="K23" s="41"/>
      <c r="L23" s="41"/>
      <c r="M23" s="41"/>
      <c r="N23" s="41"/>
      <c r="O23" s="41"/>
      <c r="P23" s="41"/>
    </row>
    <row r="24" spans="1:16" ht="12.75">
      <c r="A24" s="19" t="s">
        <v>14</v>
      </c>
      <c r="B24" s="47">
        <v>937.60295</v>
      </c>
      <c r="C24" s="47">
        <v>968.55622</v>
      </c>
      <c r="D24" s="47">
        <v>30.607820000000004</v>
      </c>
      <c r="E24" s="47">
        <v>66.80040999999999</v>
      </c>
      <c r="F24" s="47">
        <v>26.75179</v>
      </c>
      <c r="G24" s="47">
        <v>50.53495</v>
      </c>
      <c r="H24" s="47">
        <v>80.728</v>
      </c>
      <c r="I24" s="38" t="s">
        <v>15</v>
      </c>
      <c r="K24" s="41"/>
      <c r="L24" s="41"/>
      <c r="M24" s="41"/>
      <c r="N24" s="41"/>
      <c r="O24" s="41"/>
      <c r="P24" s="41"/>
    </row>
    <row r="25" spans="1:12" ht="12.75">
      <c r="A25" s="22"/>
      <c r="B25" s="47"/>
      <c r="C25" s="47"/>
      <c r="D25" s="47"/>
      <c r="E25" s="47"/>
      <c r="F25" s="47"/>
      <c r="G25" s="47"/>
      <c r="H25" s="47"/>
      <c r="I25" s="37"/>
      <c r="L25" s="42"/>
    </row>
    <row r="26" spans="1:9" ht="12.75">
      <c r="A26" s="19" t="s">
        <v>16</v>
      </c>
      <c r="B26" s="47">
        <v>744.0509299999999</v>
      </c>
      <c r="C26" s="47">
        <v>695.203299</v>
      </c>
      <c r="D26" s="47">
        <v>31.336879</v>
      </c>
      <c r="E26" s="47">
        <v>70.87453</v>
      </c>
      <c r="F26" s="47">
        <v>26.51791</v>
      </c>
      <c r="G26" s="47">
        <v>51.707269999999994</v>
      </c>
      <c r="H26" s="47">
        <v>37.064</v>
      </c>
      <c r="I26" s="39" t="s">
        <v>17</v>
      </c>
    </row>
    <row r="27" spans="1:9" ht="12.75">
      <c r="A27" s="19"/>
      <c r="B27" s="47"/>
      <c r="C27" s="47"/>
      <c r="D27" s="47"/>
      <c r="E27" s="47"/>
      <c r="F27" s="47"/>
      <c r="G27" s="47"/>
      <c r="H27" s="47"/>
      <c r="I27" s="39"/>
    </row>
    <row r="28" spans="1:9" ht="12.75">
      <c r="A28" s="19" t="s">
        <v>18</v>
      </c>
      <c r="B28" s="47">
        <v>74.32045000000001</v>
      </c>
      <c r="C28" s="47">
        <v>60.50875</v>
      </c>
      <c r="D28" s="47">
        <v>2.68563</v>
      </c>
      <c r="E28" s="47">
        <v>5.55821</v>
      </c>
      <c r="F28" s="47">
        <v>2.3313</v>
      </c>
      <c r="G28" s="47">
        <v>3.4541500000000003</v>
      </c>
      <c r="H28" s="47">
        <v>5.444</v>
      </c>
      <c r="I28" s="39" t="s">
        <v>19</v>
      </c>
    </row>
    <row r="29" spans="1:9" ht="12.75">
      <c r="A29" s="19"/>
      <c r="B29" s="47"/>
      <c r="C29" s="47"/>
      <c r="D29" s="47"/>
      <c r="E29" s="47"/>
      <c r="F29" s="47"/>
      <c r="G29" s="47"/>
      <c r="H29" s="47"/>
      <c r="I29" s="39"/>
    </row>
    <row r="30" spans="1:9" ht="12.75">
      <c r="A30" s="19" t="s">
        <v>20</v>
      </c>
      <c r="B30" s="47">
        <v>0.74862</v>
      </c>
      <c r="C30" s="47">
        <v>0.69023</v>
      </c>
      <c r="D30" s="47">
        <v>0.0927</v>
      </c>
      <c r="E30" s="47">
        <v>0.08761</v>
      </c>
      <c r="F30" s="47">
        <v>0.06327</v>
      </c>
      <c r="G30" s="47">
        <v>0</v>
      </c>
      <c r="H30" s="47">
        <v>0.136</v>
      </c>
      <c r="I30" s="39" t="s">
        <v>21</v>
      </c>
    </row>
    <row r="31" spans="1:9" ht="12.75">
      <c r="A31" s="19"/>
      <c r="B31" s="47"/>
      <c r="C31" s="47"/>
      <c r="D31" s="47"/>
      <c r="E31" s="47"/>
      <c r="F31" s="47"/>
      <c r="G31" s="47"/>
      <c r="H31" s="47"/>
      <c r="I31" s="39"/>
    </row>
    <row r="32" spans="1:9" ht="12.75">
      <c r="A32" s="19" t="s">
        <v>22</v>
      </c>
      <c r="B32" s="47">
        <v>308.80069999999995</v>
      </c>
      <c r="C32" s="47">
        <v>274.11178</v>
      </c>
      <c r="D32" s="47">
        <v>4.8827</v>
      </c>
      <c r="E32" s="47">
        <v>20.86372</v>
      </c>
      <c r="F32" s="47">
        <v>4.90308</v>
      </c>
      <c r="G32" s="47">
        <v>15.183279999999998</v>
      </c>
      <c r="H32" s="47">
        <v>24.752</v>
      </c>
      <c r="I32" s="39" t="s">
        <v>23</v>
      </c>
    </row>
    <row r="33" spans="1:9" ht="12.75">
      <c r="A33" s="19"/>
      <c r="B33" s="47"/>
      <c r="C33" s="47"/>
      <c r="D33" s="47"/>
      <c r="E33" s="47"/>
      <c r="F33" s="47"/>
      <c r="G33" s="47"/>
      <c r="H33" s="47"/>
      <c r="I33" s="39"/>
    </row>
    <row r="34" spans="1:9" ht="12.75">
      <c r="A34" s="19" t="s">
        <v>24</v>
      </c>
      <c r="B34" s="47">
        <v>273.74624</v>
      </c>
      <c r="C34" s="47">
        <v>280.07003000000003</v>
      </c>
      <c r="D34" s="47">
        <v>13.171040000000001</v>
      </c>
      <c r="E34" s="47">
        <v>23.99097</v>
      </c>
      <c r="F34" s="47">
        <v>12.214599999999999</v>
      </c>
      <c r="G34" s="47">
        <v>20.63661</v>
      </c>
      <c r="H34" s="47">
        <v>12.181</v>
      </c>
      <c r="I34" s="39" t="s">
        <v>25</v>
      </c>
    </row>
    <row r="35" spans="1:9" ht="12.75">
      <c r="A35" s="19"/>
      <c r="B35" s="47"/>
      <c r="C35" s="47"/>
      <c r="D35" s="47"/>
      <c r="E35" s="47"/>
      <c r="F35" s="47"/>
      <c r="G35" s="47"/>
      <c r="H35" s="47"/>
      <c r="I35" s="39"/>
    </row>
    <row r="36" spans="1:9" ht="12.75">
      <c r="A36" s="19" t="s">
        <v>26</v>
      </c>
      <c r="B36" s="47">
        <v>2.4039</v>
      </c>
      <c r="C36" s="47">
        <v>0.733</v>
      </c>
      <c r="D36" s="47">
        <v>0.047</v>
      </c>
      <c r="E36" s="47">
        <v>0.10359</v>
      </c>
      <c r="F36" s="47">
        <v>0.145</v>
      </c>
      <c r="G36" s="47">
        <v>0.083</v>
      </c>
      <c r="H36" s="47">
        <v>0.062</v>
      </c>
      <c r="I36" s="39" t="s">
        <v>27</v>
      </c>
    </row>
    <row r="37" spans="1:9" ht="12.75">
      <c r="A37" s="19"/>
      <c r="B37" s="47"/>
      <c r="C37" s="47"/>
      <c r="D37" s="47"/>
      <c r="E37" s="47"/>
      <c r="F37" s="47"/>
      <c r="G37" s="47"/>
      <c r="H37" s="47"/>
      <c r="I37" s="39"/>
    </row>
    <row r="38" spans="1:9" ht="12.75">
      <c r="A38" s="19" t="s">
        <v>28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39" t="s">
        <v>29</v>
      </c>
    </row>
    <row r="39" spans="1:9" ht="12.75">
      <c r="A39" s="19"/>
      <c r="B39" s="47"/>
      <c r="C39" s="47"/>
      <c r="D39" s="47"/>
      <c r="E39" s="47"/>
      <c r="F39" s="47"/>
      <c r="G39" s="47"/>
      <c r="H39" s="47"/>
      <c r="I39" s="39"/>
    </row>
    <row r="40" spans="1:9" ht="12.75">
      <c r="A40" s="19" t="s">
        <v>30</v>
      </c>
      <c r="B40" s="47">
        <v>1.09</v>
      </c>
      <c r="C40" s="47">
        <v>2.5148699999999997</v>
      </c>
      <c r="D40" s="47">
        <v>0</v>
      </c>
      <c r="E40" s="47">
        <v>0.041</v>
      </c>
      <c r="F40" s="47">
        <v>0</v>
      </c>
      <c r="G40" s="47">
        <v>0.041</v>
      </c>
      <c r="H40" s="47">
        <v>0</v>
      </c>
      <c r="I40" s="39" t="s">
        <v>31</v>
      </c>
    </row>
    <row r="41" spans="1:9" ht="12.75">
      <c r="A41" s="19"/>
      <c r="B41" s="47"/>
      <c r="C41" s="47"/>
      <c r="D41" s="47"/>
      <c r="E41" s="47"/>
      <c r="F41" s="47"/>
      <c r="G41" s="47"/>
      <c r="H41" s="47"/>
      <c r="I41" s="39"/>
    </row>
    <row r="42" spans="1:9" ht="12.75">
      <c r="A42" s="24" t="s">
        <v>32</v>
      </c>
      <c r="B42" s="47">
        <v>0.7449100000000001</v>
      </c>
      <c r="C42" s="47">
        <v>0.541</v>
      </c>
      <c r="D42" s="47">
        <v>0.021</v>
      </c>
      <c r="E42" s="47">
        <v>0.026</v>
      </c>
      <c r="F42" s="47">
        <v>0.021</v>
      </c>
      <c r="G42" s="47">
        <v>0.018</v>
      </c>
      <c r="H42" s="47">
        <v>0.019</v>
      </c>
      <c r="I42" s="39" t="s">
        <v>33</v>
      </c>
    </row>
    <row r="43" spans="1:9" ht="12.75">
      <c r="A43" s="24"/>
      <c r="B43" s="47"/>
      <c r="C43" s="47"/>
      <c r="D43" s="47"/>
      <c r="E43" s="47"/>
      <c r="F43" s="47"/>
      <c r="G43" s="47"/>
      <c r="H43" s="47"/>
      <c r="I43" s="39"/>
    </row>
    <row r="44" spans="1:19" ht="12.75">
      <c r="A44" s="24" t="s">
        <v>34</v>
      </c>
      <c r="B44" s="47">
        <v>660.3558099999999</v>
      </c>
      <c r="C44" s="47">
        <v>685.23832</v>
      </c>
      <c r="D44" s="47">
        <v>17.38978</v>
      </c>
      <c r="E44" s="47">
        <v>42.66485000000001</v>
      </c>
      <c r="F44" s="47">
        <v>14.392190000000001</v>
      </c>
      <c r="G44" s="47">
        <v>29.77434</v>
      </c>
      <c r="H44" s="47">
        <v>68.485</v>
      </c>
      <c r="I44" s="39" t="s">
        <v>35</v>
      </c>
      <c r="R44" s="34"/>
      <c r="S44" s="34"/>
    </row>
    <row r="45" spans="1:19" ht="12.75">
      <c r="A45" s="24"/>
      <c r="B45" s="47"/>
      <c r="C45" s="47"/>
      <c r="D45" s="47"/>
      <c r="E45" s="47"/>
      <c r="F45" s="47"/>
      <c r="G45" s="47"/>
      <c r="H45" s="47"/>
      <c r="I45" s="39"/>
      <c r="R45" s="34"/>
      <c r="S45" s="34"/>
    </row>
    <row r="46" spans="1:19" ht="14.25">
      <c r="A46" s="19" t="s">
        <v>67</v>
      </c>
      <c r="B46" s="47">
        <v>0.007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39" t="s">
        <v>68</v>
      </c>
      <c r="R46" s="34"/>
      <c r="S46" s="34"/>
    </row>
    <row r="47" spans="1:19" ht="12.75">
      <c r="A47" s="19"/>
      <c r="B47" s="21"/>
      <c r="C47" s="21"/>
      <c r="D47" s="21"/>
      <c r="E47" s="21"/>
      <c r="F47" s="21"/>
      <c r="G47" s="21"/>
      <c r="H47" s="21"/>
      <c r="I47" s="39"/>
      <c r="R47" s="34"/>
      <c r="S47" s="34"/>
    </row>
    <row r="48" spans="1:19" ht="12.75">
      <c r="A48" s="19"/>
      <c r="B48" s="23"/>
      <c r="C48" s="23"/>
      <c r="D48" s="23"/>
      <c r="E48" s="23"/>
      <c r="F48" s="23"/>
      <c r="G48" s="23"/>
      <c r="H48" s="23"/>
      <c r="I48" s="31"/>
      <c r="R48" s="34"/>
      <c r="S48" s="34"/>
    </row>
    <row r="49" spans="1:19" ht="12.75">
      <c r="A49" s="19" t="s">
        <v>38</v>
      </c>
      <c r="B49" s="23"/>
      <c r="C49" s="23"/>
      <c r="D49" s="23"/>
      <c r="E49" s="23"/>
      <c r="F49" s="23"/>
      <c r="G49" s="23"/>
      <c r="H49" s="23"/>
      <c r="R49" s="34"/>
      <c r="S49" s="34"/>
    </row>
    <row r="50" spans="1:19" ht="12.75">
      <c r="A50" s="19"/>
      <c r="B50" s="23"/>
      <c r="C50" s="23"/>
      <c r="D50" s="23"/>
      <c r="E50" s="23"/>
      <c r="F50" s="23"/>
      <c r="G50" s="23"/>
      <c r="H50" s="23"/>
      <c r="R50" s="34"/>
      <c r="S50" s="34"/>
    </row>
    <row r="51" spans="1:19" ht="12.75">
      <c r="A51" s="22" t="s">
        <v>39</v>
      </c>
      <c r="B51" s="23"/>
      <c r="C51" s="23"/>
      <c r="D51" s="23"/>
      <c r="E51" s="23"/>
      <c r="F51" s="23"/>
      <c r="G51" s="23"/>
      <c r="H51" s="23"/>
      <c r="R51" s="34"/>
      <c r="S51" s="34"/>
    </row>
    <row r="52" spans="2:19" ht="12.75">
      <c r="B52" s="20"/>
      <c r="C52" s="21"/>
      <c r="D52" s="20"/>
      <c r="E52" s="21"/>
      <c r="F52" s="20"/>
      <c r="G52" s="21"/>
      <c r="H52" s="21"/>
      <c r="R52" s="34"/>
      <c r="S52" s="34"/>
    </row>
    <row r="53" spans="2:19" ht="12.75">
      <c r="B53" s="23"/>
      <c r="C53" s="23"/>
      <c r="D53" s="23"/>
      <c r="E53" s="23"/>
      <c r="F53" s="23"/>
      <c r="G53" s="23"/>
      <c r="H53" s="23"/>
      <c r="R53" s="34"/>
      <c r="S53" s="34"/>
    </row>
    <row r="54" spans="2:19" ht="12.75">
      <c r="B54" s="20"/>
      <c r="C54" s="21"/>
      <c r="D54" s="20"/>
      <c r="E54" s="21"/>
      <c r="F54" s="20"/>
      <c r="G54" s="21"/>
      <c r="H54" s="21"/>
      <c r="R54" s="34"/>
      <c r="S54" s="34"/>
    </row>
    <row r="55" spans="2:19" ht="12.75">
      <c r="B55" s="20"/>
      <c r="C55" s="21"/>
      <c r="D55" s="20"/>
      <c r="E55" s="21"/>
      <c r="F55" s="20"/>
      <c r="G55" s="21"/>
      <c r="H55" s="21"/>
      <c r="R55" s="34"/>
      <c r="S55" s="34"/>
    </row>
    <row r="56" spans="1:19" ht="12.75">
      <c r="A56" s="22"/>
      <c r="B56" s="23"/>
      <c r="C56" s="23"/>
      <c r="D56" s="23"/>
      <c r="E56" s="23"/>
      <c r="F56" s="23"/>
      <c r="G56" s="23"/>
      <c r="H56" s="23"/>
      <c r="R56" s="34"/>
      <c r="S56" s="34"/>
    </row>
    <row r="57" spans="1:19" ht="12.75">
      <c r="A57" s="19"/>
      <c r="B57" s="20"/>
      <c r="C57" s="21"/>
      <c r="D57" s="20"/>
      <c r="E57" s="21"/>
      <c r="F57" s="20"/>
      <c r="G57" s="21"/>
      <c r="H57" s="21"/>
      <c r="R57" s="34"/>
      <c r="S57" s="34"/>
    </row>
    <row r="58" spans="1:19" ht="12.75">
      <c r="A58" s="22"/>
      <c r="B58" s="23"/>
      <c r="C58" s="23"/>
      <c r="D58" s="23"/>
      <c r="E58" s="23"/>
      <c r="F58" s="23"/>
      <c r="G58" s="23"/>
      <c r="H58" s="23"/>
      <c r="R58" s="34"/>
      <c r="S58" s="34"/>
    </row>
    <row r="59" spans="1:19" ht="13.5">
      <c r="A59" s="48" t="s">
        <v>65</v>
      </c>
      <c r="B59" s="48"/>
      <c r="C59" s="48"/>
      <c r="D59" s="48"/>
      <c r="E59" s="48"/>
      <c r="F59" s="48"/>
      <c r="G59" s="48"/>
      <c r="H59" s="49"/>
      <c r="I59" s="49"/>
      <c r="J59" s="50"/>
      <c r="R59" s="34"/>
      <c r="S59" s="34"/>
    </row>
    <row r="60" spans="1:10" ht="13.5">
      <c r="A60" s="51" t="s">
        <v>66</v>
      </c>
      <c r="B60" s="52"/>
      <c r="C60" s="52"/>
      <c r="D60" s="52"/>
      <c r="E60" s="52"/>
      <c r="F60" s="53"/>
      <c r="G60" s="53"/>
      <c r="H60" s="54"/>
      <c r="I60" s="54"/>
      <c r="J60" s="50"/>
    </row>
    <row r="61" spans="1:10" ht="14.25" thickBot="1">
      <c r="A61" s="53"/>
      <c r="B61" s="53"/>
      <c r="C61" s="53"/>
      <c r="D61" s="53"/>
      <c r="E61" s="53"/>
      <c r="F61" s="53"/>
      <c r="G61" s="53"/>
      <c r="H61" s="49"/>
      <c r="I61" s="49"/>
      <c r="J61" s="50"/>
    </row>
    <row r="62" spans="1:10" ht="13.5" customHeight="1">
      <c r="A62" s="108"/>
      <c r="B62" s="111" t="s">
        <v>70</v>
      </c>
      <c r="C62" s="122"/>
      <c r="D62" s="111" t="s">
        <v>71</v>
      </c>
      <c r="E62" s="112"/>
      <c r="F62" s="113" t="s">
        <v>61</v>
      </c>
      <c r="G62" s="114"/>
      <c r="H62" s="55"/>
      <c r="I62" s="87"/>
      <c r="J62" s="50"/>
    </row>
    <row r="63" spans="1:10" ht="14.25" customHeight="1" thickBot="1">
      <c r="A63" s="109"/>
      <c r="B63" s="117" t="s">
        <v>6</v>
      </c>
      <c r="C63" s="117"/>
      <c r="D63" s="118" t="s">
        <v>7</v>
      </c>
      <c r="E63" s="119"/>
      <c r="F63" s="115"/>
      <c r="G63" s="116"/>
      <c r="H63" s="57"/>
      <c r="I63" s="56"/>
      <c r="J63" s="50"/>
    </row>
    <row r="64" spans="1:10" ht="13.5" customHeight="1">
      <c r="A64" s="109"/>
      <c r="B64" s="58"/>
      <c r="C64" s="58"/>
      <c r="D64" s="58"/>
      <c r="E64" s="58"/>
      <c r="F64" s="59"/>
      <c r="G64" s="59"/>
      <c r="H64" s="57"/>
      <c r="I64" s="60"/>
      <c r="J64" s="50"/>
    </row>
    <row r="65" spans="1:10" ht="13.5" customHeight="1">
      <c r="A65" s="109"/>
      <c r="B65" s="61">
        <v>2019</v>
      </c>
      <c r="C65" s="62">
        <v>2019</v>
      </c>
      <c r="D65" s="61">
        <v>2019</v>
      </c>
      <c r="E65" s="62">
        <v>2019</v>
      </c>
      <c r="F65" s="63">
        <v>2019</v>
      </c>
      <c r="G65" s="64">
        <v>2019</v>
      </c>
      <c r="H65" s="57"/>
      <c r="I65" s="65"/>
      <c r="J65" s="50"/>
    </row>
    <row r="66" spans="1:10" ht="14.25" customHeight="1" thickBot="1">
      <c r="A66" s="109"/>
      <c r="B66" s="66"/>
      <c r="C66" s="67">
        <v>2018</v>
      </c>
      <c r="D66" s="66"/>
      <c r="E66" s="67">
        <v>2018</v>
      </c>
      <c r="F66" s="68"/>
      <c r="G66" s="69">
        <v>2018</v>
      </c>
      <c r="H66" s="57"/>
      <c r="I66" s="70"/>
      <c r="J66" s="50"/>
    </row>
    <row r="67" spans="1:9" ht="30" thickBot="1">
      <c r="A67" s="110"/>
      <c r="B67" s="71" t="s">
        <v>62</v>
      </c>
      <c r="C67" s="71" t="s">
        <v>58</v>
      </c>
      <c r="D67" s="71" t="s">
        <v>62</v>
      </c>
      <c r="E67" s="72" t="s">
        <v>58</v>
      </c>
      <c r="F67" s="71" t="s">
        <v>63</v>
      </c>
      <c r="G67" s="71" t="s">
        <v>58</v>
      </c>
      <c r="H67" s="73"/>
      <c r="I67" s="88"/>
    </row>
    <row r="68" spans="1:9" ht="16.5">
      <c r="A68" s="74"/>
      <c r="B68" s="89"/>
      <c r="C68" s="89"/>
      <c r="D68" s="89"/>
      <c r="E68" s="89"/>
      <c r="F68" s="90"/>
      <c r="G68" s="90"/>
      <c r="H68" s="17"/>
      <c r="I68" s="75"/>
    </row>
    <row r="69" spans="1:9" ht="13.5">
      <c r="A69" s="19" t="s">
        <v>10</v>
      </c>
      <c r="B69" s="91">
        <v>1999.6112790000002</v>
      </c>
      <c r="C69" s="78">
        <v>96.77402626694375</v>
      </c>
      <c r="D69" s="77">
        <v>1981.46955</v>
      </c>
      <c r="E69" s="78">
        <v>96.95824420116688</v>
      </c>
      <c r="F69" s="84">
        <v>91.57325930141091</v>
      </c>
      <c r="G69" s="78">
        <v>103.57950087467</v>
      </c>
      <c r="H69" s="17"/>
      <c r="I69" s="38" t="s">
        <v>11</v>
      </c>
    </row>
    <row r="70" spans="1:9" ht="13.5">
      <c r="A70" s="19"/>
      <c r="B70" s="91"/>
      <c r="C70" s="78"/>
      <c r="D70" s="77"/>
      <c r="E70" s="78"/>
      <c r="F70" s="92"/>
      <c r="G70" s="78"/>
      <c r="H70" s="17"/>
      <c r="I70" s="38"/>
    </row>
    <row r="71" spans="1:9" ht="13.5">
      <c r="A71" s="19" t="s">
        <v>12</v>
      </c>
      <c r="B71" s="91">
        <v>1031.055059</v>
      </c>
      <c r="C71" s="78">
        <v>91.35168555370446</v>
      </c>
      <c r="D71" s="77">
        <v>1029.71053</v>
      </c>
      <c r="E71" s="78">
        <v>92.67877061054381</v>
      </c>
      <c r="F71" s="84">
        <v>105.7673754584213</v>
      </c>
      <c r="G71" s="78">
        <v>104.69821753034667</v>
      </c>
      <c r="H71" s="17"/>
      <c r="I71" s="38" t="s">
        <v>13</v>
      </c>
    </row>
    <row r="72" spans="2:9" ht="13.5">
      <c r="B72" s="91"/>
      <c r="C72" s="78"/>
      <c r="D72" s="93"/>
      <c r="E72" s="78"/>
      <c r="F72" s="92"/>
      <c r="G72" s="78"/>
      <c r="H72" s="17"/>
      <c r="I72" s="38"/>
    </row>
    <row r="73" spans="1:9" ht="13.5">
      <c r="A73" s="19" t="s">
        <v>14</v>
      </c>
      <c r="B73" s="91">
        <v>968.55622</v>
      </c>
      <c r="C73" s="78">
        <v>103.30131960442318</v>
      </c>
      <c r="D73" s="77">
        <v>951.75902</v>
      </c>
      <c r="E73" s="78">
        <v>102.05671361409716</v>
      </c>
      <c r="F73" s="84">
        <v>76.21660854866391</v>
      </c>
      <c r="G73" s="78">
        <v>103.86223652061368</v>
      </c>
      <c r="H73" s="17"/>
      <c r="I73" s="38" t="s">
        <v>15</v>
      </c>
    </row>
    <row r="74" spans="1:9" ht="13.5">
      <c r="A74" s="22"/>
      <c r="B74" s="91"/>
      <c r="C74" s="78"/>
      <c r="D74" s="77"/>
      <c r="E74" s="78"/>
      <c r="F74" s="92"/>
      <c r="G74" s="78"/>
      <c r="H74" s="17"/>
      <c r="I74" s="37"/>
    </row>
    <row r="75" spans="1:9" ht="13.5">
      <c r="A75" s="19" t="s">
        <v>16</v>
      </c>
      <c r="B75" s="91">
        <v>695.203299</v>
      </c>
      <c r="C75" s="78">
        <v>93.43490760773595</v>
      </c>
      <c r="D75" s="92">
        <v>688.9700600000001</v>
      </c>
      <c r="E75" s="78">
        <v>94.17680340388623</v>
      </c>
      <c r="F75" s="84">
        <v>129.23098073376366</v>
      </c>
      <c r="G75" s="78">
        <v>104.05786668060351</v>
      </c>
      <c r="H75" s="17"/>
      <c r="I75" s="39" t="s">
        <v>17</v>
      </c>
    </row>
    <row r="76" spans="1:9" ht="13.5">
      <c r="A76" s="19"/>
      <c r="B76" s="91"/>
      <c r="C76" s="78"/>
      <c r="D76" s="93"/>
      <c r="E76" s="78"/>
      <c r="F76" s="92"/>
      <c r="G76" s="78"/>
      <c r="H76" s="17"/>
      <c r="I76" s="39"/>
    </row>
    <row r="77" spans="1:9" ht="13.5">
      <c r="A77" s="19" t="s">
        <v>18</v>
      </c>
      <c r="B77" s="91">
        <v>60.50875</v>
      </c>
      <c r="C77" s="78">
        <v>81.41601672218076</v>
      </c>
      <c r="D77" s="92">
        <v>60.24178</v>
      </c>
      <c r="E77" s="78">
        <v>83.85086234110703</v>
      </c>
      <c r="F77" s="84">
        <v>73.02754168286528</v>
      </c>
      <c r="G77" s="78">
        <v>106.21062785747493</v>
      </c>
      <c r="H77" s="17"/>
      <c r="I77" s="39" t="s">
        <v>19</v>
      </c>
    </row>
    <row r="78" spans="1:9" ht="13.5">
      <c r="A78" s="19"/>
      <c r="B78" s="91"/>
      <c r="C78" s="78"/>
      <c r="D78" s="93"/>
      <c r="E78" s="78"/>
      <c r="F78" s="92"/>
      <c r="G78" s="78"/>
      <c r="H78" s="17"/>
      <c r="I78" s="39"/>
    </row>
    <row r="79" spans="1:9" ht="13.5">
      <c r="A79" s="19" t="s">
        <v>20</v>
      </c>
      <c r="B79" s="91">
        <v>0.69023</v>
      </c>
      <c r="C79" s="78">
        <v>92.20031524672065</v>
      </c>
      <c r="D79" s="92">
        <v>0.68362</v>
      </c>
      <c r="E79" s="78">
        <v>118.62842070557204</v>
      </c>
      <c r="F79" s="84">
        <v>146.82705304116323</v>
      </c>
      <c r="G79" s="78">
        <v>97.28328010076372</v>
      </c>
      <c r="H79" s="17"/>
      <c r="I79" s="39" t="s">
        <v>21</v>
      </c>
    </row>
    <row r="80" spans="1:9" ht="13.5">
      <c r="A80" s="19"/>
      <c r="B80" s="91"/>
      <c r="C80" s="78"/>
      <c r="D80" s="93"/>
      <c r="E80" s="78"/>
      <c r="F80" s="92"/>
      <c r="G80" s="78"/>
      <c r="H80" s="17"/>
      <c r="I80" s="39"/>
    </row>
    <row r="81" spans="1:9" ht="13.5">
      <c r="A81" s="19" t="s">
        <v>22</v>
      </c>
      <c r="B81" s="91">
        <v>274.11178</v>
      </c>
      <c r="C81" s="78">
        <v>88.7665669151657</v>
      </c>
      <c r="D81" s="92">
        <v>279.04107</v>
      </c>
      <c r="E81" s="78">
        <v>91.17980874271944</v>
      </c>
      <c r="F81" s="84">
        <v>55.01628910754965</v>
      </c>
      <c r="G81" s="78">
        <v>103.11116988215161</v>
      </c>
      <c r="H81" s="17"/>
      <c r="I81" s="39" t="s">
        <v>23</v>
      </c>
    </row>
    <row r="82" spans="1:9" ht="13.5">
      <c r="A82" s="19"/>
      <c r="B82" s="91"/>
      <c r="C82" s="78"/>
      <c r="D82" s="93"/>
      <c r="E82" s="78"/>
      <c r="F82" s="92"/>
      <c r="G82" s="78"/>
      <c r="H82" s="17"/>
      <c r="I82" s="39"/>
    </row>
    <row r="83" spans="1:9" ht="13.5">
      <c r="A83" s="19" t="s">
        <v>24</v>
      </c>
      <c r="B83" s="91">
        <v>280.07003000000003</v>
      </c>
      <c r="C83" s="78">
        <v>102.31009200345547</v>
      </c>
      <c r="D83" s="92">
        <v>277.50170999999995</v>
      </c>
      <c r="E83" s="78">
        <v>102.1967300341412</v>
      </c>
      <c r="F83" s="84">
        <v>123.79731364538262</v>
      </c>
      <c r="G83" s="78">
        <v>102.4354422812708</v>
      </c>
      <c r="H83" s="17"/>
      <c r="I83" s="39" t="s">
        <v>25</v>
      </c>
    </row>
    <row r="84" spans="1:9" ht="13.5">
      <c r="A84" s="19"/>
      <c r="B84" s="91"/>
      <c r="C84" s="78"/>
      <c r="D84" s="93"/>
      <c r="E84" s="78"/>
      <c r="F84" s="92"/>
      <c r="G84" s="78"/>
      <c r="H84" s="17"/>
      <c r="I84" s="39"/>
    </row>
    <row r="85" spans="1:9" ht="13.5">
      <c r="A85" s="19" t="s">
        <v>26</v>
      </c>
      <c r="B85" s="91">
        <v>0.733</v>
      </c>
      <c r="C85" s="78">
        <v>30.49211697657972</v>
      </c>
      <c r="D85" s="77">
        <v>0.844</v>
      </c>
      <c r="E85" s="78">
        <v>37.89001122334456</v>
      </c>
      <c r="F85" s="84">
        <v>70.64928909952607</v>
      </c>
      <c r="G85" s="78">
        <v>99.8588721942529</v>
      </c>
      <c r="H85" s="17"/>
      <c r="I85" s="39" t="s">
        <v>27</v>
      </c>
    </row>
    <row r="86" spans="1:9" ht="13.5">
      <c r="A86" s="19"/>
      <c r="B86" s="91"/>
      <c r="C86" s="78"/>
      <c r="D86" s="93"/>
      <c r="E86" s="78"/>
      <c r="F86" s="92"/>
      <c r="G86" s="78"/>
      <c r="H86" s="17"/>
      <c r="I86" s="39"/>
    </row>
    <row r="87" spans="1:9" ht="13.5">
      <c r="A87" s="19" t="s">
        <v>28</v>
      </c>
      <c r="B87" s="91">
        <v>0</v>
      </c>
      <c r="C87" s="81" t="s">
        <v>59</v>
      </c>
      <c r="D87" s="94">
        <v>0</v>
      </c>
      <c r="E87" s="78" t="s">
        <v>59</v>
      </c>
      <c r="F87" s="78">
        <v>0</v>
      </c>
      <c r="G87" s="78" t="s">
        <v>59</v>
      </c>
      <c r="H87" s="17"/>
      <c r="I87" s="39" t="s">
        <v>29</v>
      </c>
    </row>
    <row r="88" spans="1:9" ht="13.5">
      <c r="A88" s="19"/>
      <c r="B88" s="91"/>
      <c r="C88" s="78"/>
      <c r="D88" s="93"/>
      <c r="E88" s="78"/>
      <c r="F88" s="92"/>
      <c r="G88" s="78"/>
      <c r="H88" s="17"/>
      <c r="I88" s="39"/>
    </row>
    <row r="89" spans="1:9" ht="13.5">
      <c r="A89" s="19" t="s">
        <v>30</v>
      </c>
      <c r="B89" s="91">
        <v>2.5148699999999997</v>
      </c>
      <c r="C89" s="78">
        <v>230.72201834862383</v>
      </c>
      <c r="D89" s="92">
        <v>2.51537</v>
      </c>
      <c r="E89" s="78">
        <v>222.4022988505747</v>
      </c>
      <c r="F89" s="84">
        <v>46.20439537722085</v>
      </c>
      <c r="G89" s="78">
        <v>133.0884277897282</v>
      </c>
      <c r="H89" s="17"/>
      <c r="I89" s="39" t="s">
        <v>31</v>
      </c>
    </row>
    <row r="90" spans="1:9" ht="13.5">
      <c r="A90" s="19"/>
      <c r="B90" s="91"/>
      <c r="C90" s="78"/>
      <c r="D90" s="93"/>
      <c r="E90" s="78"/>
      <c r="F90" s="92"/>
      <c r="G90" s="78"/>
      <c r="H90" s="17"/>
      <c r="I90" s="39"/>
    </row>
    <row r="91" spans="1:9" ht="13.5">
      <c r="A91" s="24" t="s">
        <v>32</v>
      </c>
      <c r="B91" s="91">
        <v>0.541</v>
      </c>
      <c r="C91" s="78">
        <v>72.62622330214387</v>
      </c>
      <c r="D91" s="92">
        <v>0.764</v>
      </c>
      <c r="E91" s="78">
        <v>74.43854435621378</v>
      </c>
      <c r="F91" s="84">
        <v>28.42473821989529</v>
      </c>
      <c r="G91" s="78">
        <v>99.15651291041546</v>
      </c>
      <c r="H91" s="17"/>
      <c r="I91" s="39" t="s">
        <v>33</v>
      </c>
    </row>
    <row r="92" spans="1:9" ht="13.5">
      <c r="A92" s="24"/>
      <c r="B92" s="91"/>
      <c r="C92" s="78"/>
      <c r="D92" s="93"/>
      <c r="E92" s="78"/>
      <c r="F92" s="92"/>
      <c r="G92" s="78"/>
      <c r="H92" s="17"/>
      <c r="I92" s="39"/>
    </row>
    <row r="93" spans="1:9" ht="13.5">
      <c r="A93" s="24" t="s">
        <v>34</v>
      </c>
      <c r="B93" s="91">
        <v>685.23832</v>
      </c>
      <c r="C93" s="78">
        <v>103.76804589634794</v>
      </c>
      <c r="D93" s="77">
        <v>670.4769399999999</v>
      </c>
      <c r="E93" s="78">
        <v>101.97487797080869</v>
      </c>
      <c r="F93" s="84">
        <v>56.673429036947944</v>
      </c>
      <c r="G93" s="78">
        <v>105.2119232047146</v>
      </c>
      <c r="H93" s="17"/>
      <c r="I93" s="39" t="s">
        <v>35</v>
      </c>
    </row>
    <row r="94" spans="1:9" ht="13.5">
      <c r="A94" s="24"/>
      <c r="B94" s="91"/>
      <c r="C94" s="78"/>
      <c r="D94" s="93"/>
      <c r="E94" s="78"/>
      <c r="F94" s="92"/>
      <c r="G94" s="78"/>
      <c r="H94" s="17"/>
      <c r="I94" s="39"/>
    </row>
    <row r="95" spans="1:9" ht="14.25">
      <c r="A95" s="19" t="s">
        <v>67</v>
      </c>
      <c r="B95" s="91">
        <v>0</v>
      </c>
      <c r="C95" s="81" t="s">
        <v>59</v>
      </c>
      <c r="D95" s="77">
        <v>0.431</v>
      </c>
      <c r="E95" s="78">
        <v>223.3160621761658</v>
      </c>
      <c r="F95" s="84">
        <v>28.078886310904874</v>
      </c>
      <c r="G95" s="78">
        <v>102.69518775828388</v>
      </c>
      <c r="H95" s="17"/>
      <c r="I95" s="39" t="s">
        <v>68</v>
      </c>
    </row>
    <row r="96" spans="1:9" ht="13.5">
      <c r="A96" s="76"/>
      <c r="B96" s="82"/>
      <c r="C96" s="81"/>
      <c r="D96" s="77"/>
      <c r="E96" s="83"/>
      <c r="F96" s="84"/>
      <c r="G96" s="78"/>
      <c r="H96" s="78"/>
      <c r="I96" s="78"/>
    </row>
    <row r="97" spans="1:10" ht="13.5">
      <c r="A97" s="80" t="s">
        <v>38</v>
      </c>
      <c r="B97" s="82"/>
      <c r="C97" s="81"/>
      <c r="D97" s="77"/>
      <c r="E97" s="83"/>
      <c r="F97" s="84"/>
      <c r="G97" s="78"/>
      <c r="H97" s="78"/>
      <c r="I97" s="78"/>
      <c r="J97" s="50"/>
    </row>
    <row r="98" spans="1:10" ht="13.5">
      <c r="A98" s="79" t="s">
        <v>39</v>
      </c>
      <c r="B98" s="53"/>
      <c r="C98" s="53"/>
      <c r="D98" s="53"/>
      <c r="E98" s="53"/>
      <c r="F98" s="53"/>
      <c r="G98" s="53"/>
      <c r="H98" s="53"/>
      <c r="I98" s="53"/>
      <c r="J98" s="50"/>
    </row>
    <row r="99" spans="1:10" ht="13.5">
      <c r="A99" s="53"/>
      <c r="B99" s="53"/>
      <c r="C99" s="53"/>
      <c r="D99" s="53"/>
      <c r="E99" s="53"/>
      <c r="F99" s="53"/>
      <c r="G99" s="53"/>
      <c r="H99" s="53"/>
      <c r="I99" s="53"/>
      <c r="J99" s="50"/>
    </row>
    <row r="100" spans="1:10" ht="25.5" customHeight="1">
      <c r="A100" s="106" t="s">
        <v>64</v>
      </c>
      <c r="B100" s="106"/>
      <c r="C100" s="106"/>
      <c r="D100" s="106"/>
      <c r="E100" s="106"/>
      <c r="F100" s="106"/>
      <c r="G100" s="106"/>
      <c r="H100" s="106"/>
      <c r="I100" s="106"/>
      <c r="J100" s="85"/>
    </row>
    <row r="101" spans="1:10" ht="25.5" customHeight="1">
      <c r="A101" s="107" t="s">
        <v>60</v>
      </c>
      <c r="B101" s="107"/>
      <c r="C101" s="107"/>
      <c r="D101" s="107"/>
      <c r="E101" s="107"/>
      <c r="F101" s="107"/>
      <c r="G101" s="107"/>
      <c r="H101" s="107"/>
      <c r="I101" s="107"/>
      <c r="J101" s="86"/>
    </row>
  </sheetData>
  <sheetProtection/>
  <mergeCells count="15">
    <mergeCell ref="A100:I100"/>
    <mergeCell ref="A101:I101"/>
    <mergeCell ref="A62:A67"/>
    <mergeCell ref="B62:C62"/>
    <mergeCell ref="D62:E62"/>
    <mergeCell ref="F62:G63"/>
    <mergeCell ref="B63:C63"/>
    <mergeCell ref="D63:E63"/>
    <mergeCell ref="B14:B17"/>
    <mergeCell ref="C14:C17"/>
    <mergeCell ref="A6:J6"/>
    <mergeCell ref="B13:E13"/>
    <mergeCell ref="B12:E12"/>
    <mergeCell ref="F12:G12"/>
    <mergeCell ref="F13:G13"/>
  </mergeCells>
  <printOptions/>
  <pageMargins left="0.5905511811023623" right="0.5905511811023623" top="0.1968503937007874" bottom="0.1968503937007874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9.140625" style="2" customWidth="1"/>
    <col min="2" max="2" width="5.140625" style="2" bestFit="1" customWidth="1"/>
    <col min="3" max="3" width="7.57421875" style="2" bestFit="1" customWidth="1"/>
    <col min="4" max="4" width="5.140625" style="2" bestFit="1" customWidth="1"/>
    <col min="5" max="5" width="7.57421875" style="2" bestFit="1" customWidth="1"/>
    <col min="6" max="6" width="5.421875" style="2" customWidth="1"/>
    <col min="7" max="7" width="5.57421875" style="2" customWidth="1"/>
    <col min="8" max="8" width="7.57421875" style="2" bestFit="1" customWidth="1"/>
    <col min="9" max="9" width="25.140625" style="0" bestFit="1" customWidth="1"/>
  </cols>
  <sheetData>
    <row r="1" spans="1:6" ht="12.75">
      <c r="A1" s="1" t="s">
        <v>0</v>
      </c>
      <c r="F1" s="3"/>
    </row>
    <row r="2" spans="1:6" ht="12.75">
      <c r="A2" s="4" t="s">
        <v>1</v>
      </c>
      <c r="F2" s="3"/>
    </row>
    <row r="3" spans="1:6" ht="12.75">
      <c r="A3" s="4"/>
      <c r="F3" s="3"/>
    </row>
    <row r="4" spans="1:6" ht="12.75">
      <c r="A4" s="4"/>
      <c r="F4" s="3"/>
    </row>
    <row r="6" spans="1:10" ht="12.75">
      <c r="A6" s="98" t="s">
        <v>2</v>
      </c>
      <c r="B6" s="98"/>
      <c r="C6" s="98"/>
      <c r="D6" s="98"/>
      <c r="E6" s="98"/>
      <c r="F6" s="98"/>
      <c r="G6" s="98"/>
      <c r="H6" s="98"/>
      <c r="I6" s="98"/>
      <c r="J6" s="98"/>
    </row>
    <row r="7" spans="1:8" ht="12.75">
      <c r="A7" s="35" t="s">
        <v>3</v>
      </c>
      <c r="B7" s="5"/>
      <c r="C7" s="5"/>
      <c r="D7" s="5"/>
      <c r="E7" s="5"/>
      <c r="F7" s="5"/>
      <c r="G7" s="5"/>
      <c r="H7" s="5"/>
    </row>
    <row r="8" spans="1:8" ht="12.75">
      <c r="A8" s="35"/>
      <c r="B8" s="5"/>
      <c r="C8" s="5"/>
      <c r="D8" s="5"/>
      <c r="E8" s="5"/>
      <c r="F8" s="5"/>
      <c r="G8" s="5"/>
      <c r="H8" s="5"/>
    </row>
    <row r="9" spans="1:8" ht="12.75">
      <c r="A9" s="35"/>
      <c r="B9" s="5"/>
      <c r="C9" s="5"/>
      <c r="D9" s="5"/>
      <c r="E9" s="5"/>
      <c r="F9" s="5"/>
      <c r="G9" s="5"/>
      <c r="H9" s="5"/>
    </row>
    <row r="10" ht="12.75">
      <c r="I10" s="36"/>
    </row>
    <row r="11" ht="13.5" thickBot="1">
      <c r="I11" s="36" t="s">
        <v>40</v>
      </c>
    </row>
    <row r="12" spans="1:10" ht="12.75">
      <c r="A12" s="7"/>
      <c r="B12" s="101" t="s">
        <v>4</v>
      </c>
      <c r="C12" s="102"/>
      <c r="D12" s="102"/>
      <c r="E12" s="102"/>
      <c r="F12" s="103" t="s">
        <v>5</v>
      </c>
      <c r="G12" s="104"/>
      <c r="H12" s="6"/>
      <c r="I12" s="29"/>
      <c r="J12" s="34"/>
    </row>
    <row r="13" spans="1:10" ht="13.5" thickBot="1">
      <c r="A13" s="15"/>
      <c r="B13" s="99" t="s">
        <v>6</v>
      </c>
      <c r="C13" s="100"/>
      <c r="D13" s="100"/>
      <c r="E13" s="100"/>
      <c r="F13" s="99" t="s">
        <v>7</v>
      </c>
      <c r="G13" s="105"/>
      <c r="H13" s="45" t="s">
        <v>8</v>
      </c>
      <c r="I13" s="33"/>
      <c r="J13" s="34"/>
    </row>
    <row r="14" spans="1:10" ht="12.75">
      <c r="A14" s="15"/>
      <c r="B14"/>
      <c r="C14"/>
      <c r="D14" s="9"/>
      <c r="E14" s="8"/>
      <c r="F14" s="9"/>
      <c r="G14" s="8"/>
      <c r="H14" s="10"/>
      <c r="I14" s="33"/>
      <c r="J14" s="34"/>
    </row>
    <row r="15" spans="1:10" ht="12.75">
      <c r="A15" s="15"/>
      <c r="B15" s="120" t="str">
        <f>Period!C2</f>
        <v>I</v>
      </c>
      <c r="C15" s="121"/>
      <c r="D15" s="9" t="str">
        <f>"I - "&amp;Period!C2</f>
        <v>I - I</v>
      </c>
      <c r="E15" s="11"/>
      <c r="F15" s="9" t="str">
        <f>"I - "&amp;Period!C2</f>
        <v>I - I</v>
      </c>
      <c r="G15" s="11"/>
      <c r="H15" s="46" t="s">
        <v>9</v>
      </c>
      <c r="I15" s="33"/>
      <c r="J15" s="34"/>
    </row>
    <row r="16" spans="1:10" ht="13.5" thickBot="1">
      <c r="A16" s="15"/>
      <c r="B16" s="30"/>
      <c r="C16" s="40"/>
      <c r="D16" s="12"/>
      <c r="E16" s="13"/>
      <c r="F16" s="12"/>
      <c r="G16" s="13"/>
      <c r="H16" s="14"/>
      <c r="I16" s="33"/>
      <c r="J16" s="34"/>
    </row>
    <row r="17" spans="1:10" ht="13.5" thickBot="1">
      <c r="A17" s="32"/>
      <c r="B17" s="16">
        <f>Period!A2-1</f>
        <v>2019</v>
      </c>
      <c r="C17" s="16">
        <f>Period!A2</f>
        <v>2020</v>
      </c>
      <c r="D17" s="16">
        <f>Period!A2-1</f>
        <v>2019</v>
      </c>
      <c r="E17" s="16">
        <f>Period!A2</f>
        <v>2020</v>
      </c>
      <c r="F17" s="43">
        <f>Period!A2-1</f>
        <v>2019</v>
      </c>
      <c r="G17" s="43">
        <f>Period!A2</f>
        <v>2020</v>
      </c>
      <c r="H17" s="43">
        <f>Period!A2</f>
        <v>2020</v>
      </c>
      <c r="I17" s="30"/>
      <c r="J17" s="34"/>
    </row>
    <row r="18" spans="1:10" ht="12.75">
      <c r="A18" s="17"/>
      <c r="B18" s="18"/>
      <c r="C18" s="18"/>
      <c r="D18" s="18"/>
      <c r="E18" s="18"/>
      <c r="F18" s="18"/>
      <c r="G18" s="18"/>
      <c r="H18" s="18"/>
      <c r="J18" s="34"/>
    </row>
    <row r="19" spans="1:10" ht="12.75">
      <c r="A19" s="17"/>
      <c r="B19" s="18"/>
      <c r="C19" s="18"/>
      <c r="D19" s="18"/>
      <c r="E19" s="18"/>
      <c r="F19" s="18"/>
      <c r="G19" s="18"/>
      <c r="H19" s="18"/>
      <c r="J19" s="34"/>
    </row>
    <row r="20" spans="1:16" ht="12.75">
      <c r="A20" s="19" t="s">
        <v>10</v>
      </c>
      <c r="B20" s="47">
        <f>Report01!B2</f>
        <v>69626.72899999999</v>
      </c>
      <c r="C20" s="47">
        <f>Report01!C2</f>
        <v>164210.47999999998</v>
      </c>
      <c r="D20" s="47">
        <f>Report01!D2</f>
        <v>69626.72899999999</v>
      </c>
      <c r="E20" s="47">
        <f>Report01!E2</f>
        <v>164210.47999999998</v>
      </c>
      <c r="F20" s="47">
        <f>Report01!F2</f>
        <v>60588.35</v>
      </c>
      <c r="G20" s="47">
        <f>Report01!G2</f>
        <v>120897.65000000001</v>
      </c>
      <c r="H20" s="47">
        <f>Report01!H2</f>
        <v>148143</v>
      </c>
      <c r="I20" s="38" t="s">
        <v>11</v>
      </c>
      <c r="K20" s="41">
        <f>E20-D20</f>
        <v>94583.75099999999</v>
      </c>
      <c r="L20" s="41">
        <f>E20*100/D20</f>
        <v>235.84402478536654</v>
      </c>
      <c r="M20" s="41">
        <f>L20-100</f>
        <v>135.84402478536654</v>
      </c>
      <c r="N20" s="41">
        <f>G20-F20</f>
        <v>60309.30000000001</v>
      </c>
      <c r="O20" s="41">
        <f>G20*100/F20</f>
        <v>199.53943291078235</v>
      </c>
      <c r="P20" s="41">
        <f>O20-100</f>
        <v>99.53943291078235</v>
      </c>
    </row>
    <row r="21" spans="1:16" ht="12.75">
      <c r="A21" s="19"/>
      <c r="B21" s="47"/>
      <c r="C21" s="47"/>
      <c r="D21" s="47"/>
      <c r="E21" s="47"/>
      <c r="F21" s="47"/>
      <c r="G21" s="47"/>
      <c r="H21" s="47"/>
      <c r="I21" s="38"/>
      <c r="K21" s="41"/>
      <c r="L21" s="41"/>
      <c r="M21" s="41"/>
      <c r="N21" s="41"/>
      <c r="O21" s="41"/>
      <c r="P21" s="41"/>
    </row>
    <row r="22" spans="1:16" ht="12.75">
      <c r="A22" s="19" t="s">
        <v>12</v>
      </c>
      <c r="B22" s="47">
        <f>Report01!B3</f>
        <v>39018.909</v>
      </c>
      <c r="C22" s="47">
        <f>Report01!C3</f>
        <v>97410.06999999999</v>
      </c>
      <c r="D22" s="47">
        <f>Report01!D3</f>
        <v>39018.909</v>
      </c>
      <c r="E22" s="47">
        <f>Report01!E3</f>
        <v>97410.06999999999</v>
      </c>
      <c r="F22" s="47">
        <f>Report01!F3</f>
        <v>33836.56</v>
      </c>
      <c r="G22" s="47">
        <f>Report01!G3</f>
        <v>70362.70000000001</v>
      </c>
      <c r="H22" s="47">
        <f>Report01!H3</f>
        <v>67415</v>
      </c>
      <c r="I22" s="38" t="s">
        <v>13</v>
      </c>
      <c r="K22" s="41">
        <f>E22-D22</f>
        <v>58391.16099999999</v>
      </c>
      <c r="L22" s="41">
        <f>E22*100/D22</f>
        <v>249.64836920478734</v>
      </c>
      <c r="M22" s="41">
        <f>L22-100</f>
        <v>149.64836920478734</v>
      </c>
      <c r="N22" s="41">
        <f>G22-F22</f>
        <v>36526.140000000014</v>
      </c>
      <c r="O22" s="41">
        <f>G22*100/F22</f>
        <v>207.9487394699698</v>
      </c>
      <c r="P22" s="41">
        <f>O22-100</f>
        <v>107.94873946996981</v>
      </c>
    </row>
    <row r="23" spans="2:16" ht="12.75">
      <c r="B23" s="47"/>
      <c r="C23" s="47"/>
      <c r="D23" s="47"/>
      <c r="E23" s="47"/>
      <c r="F23" s="47"/>
      <c r="G23" s="47"/>
      <c r="H23" s="47"/>
      <c r="I23" s="38"/>
      <c r="K23" s="41"/>
      <c r="L23" s="41"/>
      <c r="M23" s="41"/>
      <c r="N23" s="41"/>
      <c r="O23" s="41"/>
      <c r="P23" s="41"/>
    </row>
    <row r="24" spans="1:16" ht="12.75">
      <c r="A24" s="19" t="s">
        <v>14</v>
      </c>
      <c r="B24" s="47">
        <f>Report01!B4</f>
        <v>30607.820000000003</v>
      </c>
      <c r="C24" s="47">
        <f>Report01!C4</f>
        <v>66800.40999999999</v>
      </c>
      <c r="D24" s="47">
        <f>Report01!D4</f>
        <v>30607.820000000003</v>
      </c>
      <c r="E24" s="47">
        <f>Report01!E4</f>
        <v>66800.40999999999</v>
      </c>
      <c r="F24" s="47">
        <f>Report01!F4</f>
        <v>26751.79</v>
      </c>
      <c r="G24" s="47">
        <f>Report01!G4</f>
        <v>50534.950000000004</v>
      </c>
      <c r="H24" s="47">
        <f>Report01!H4</f>
        <v>80728</v>
      </c>
      <c r="I24" s="38" t="s">
        <v>15</v>
      </c>
      <c r="K24" s="41">
        <f>E24-D24</f>
        <v>36192.58999999998</v>
      </c>
      <c r="L24" s="41">
        <f>E24*100/D24</f>
        <v>218.24621943019784</v>
      </c>
      <c r="M24" s="41">
        <f>L24-100</f>
        <v>118.24621943019784</v>
      </c>
      <c r="N24" s="41">
        <f>G24-F24</f>
        <v>23783.160000000003</v>
      </c>
      <c r="O24" s="41">
        <f>G24*100/F24</f>
        <v>188.90306031858054</v>
      </c>
      <c r="P24" s="41">
        <f>O24-100</f>
        <v>88.90306031858054</v>
      </c>
    </row>
    <row r="25" spans="1:12" ht="12.75">
      <c r="A25" s="22"/>
      <c r="B25" s="47"/>
      <c r="C25" s="47"/>
      <c r="D25" s="47"/>
      <c r="E25" s="47"/>
      <c r="F25" s="47"/>
      <c r="G25" s="47"/>
      <c r="H25" s="47"/>
      <c r="I25" s="37"/>
      <c r="L25" s="42"/>
    </row>
    <row r="26" spans="1:9" ht="12.75">
      <c r="A26" s="19" t="s">
        <v>16</v>
      </c>
      <c r="B26" s="47">
        <f>Report01!B5</f>
        <v>31336.879</v>
      </c>
      <c r="C26" s="47">
        <f>Report01!C5</f>
        <v>70874.53</v>
      </c>
      <c r="D26" s="47">
        <f>Report01!D5</f>
        <v>31336.879</v>
      </c>
      <c r="E26" s="47">
        <f>Report01!E5</f>
        <v>70874.53</v>
      </c>
      <c r="F26" s="47">
        <f>Report01!F5</f>
        <v>26517.91</v>
      </c>
      <c r="G26" s="47">
        <f>Report01!G5</f>
        <v>51707.27</v>
      </c>
      <c r="H26" s="47">
        <f>Report01!H5</f>
        <v>37064</v>
      </c>
      <c r="I26" s="39" t="s">
        <v>17</v>
      </c>
    </row>
    <row r="27" spans="1:9" ht="12.75">
      <c r="A27" s="19"/>
      <c r="B27" s="47"/>
      <c r="C27" s="47"/>
      <c r="D27" s="47"/>
      <c r="E27" s="47"/>
      <c r="F27" s="47"/>
      <c r="G27" s="47"/>
      <c r="H27" s="47"/>
      <c r="I27" s="39"/>
    </row>
    <row r="28" spans="1:9" ht="12.75">
      <c r="A28" s="19" t="s">
        <v>18</v>
      </c>
      <c r="B28" s="47">
        <f>Report01!B6</f>
        <v>2685.63</v>
      </c>
      <c r="C28" s="47">
        <f>Report01!C6</f>
        <v>5558.21</v>
      </c>
      <c r="D28" s="47">
        <f>Report01!D6</f>
        <v>2685.63</v>
      </c>
      <c r="E28" s="47">
        <f>Report01!E6</f>
        <v>5558.21</v>
      </c>
      <c r="F28" s="47">
        <f>Report01!F6</f>
        <v>2331.3</v>
      </c>
      <c r="G28" s="47">
        <f>Report01!G6</f>
        <v>3454.15</v>
      </c>
      <c r="H28" s="47">
        <f>Report01!H6</f>
        <v>5444</v>
      </c>
      <c r="I28" s="39" t="s">
        <v>19</v>
      </c>
    </row>
    <row r="29" spans="1:9" ht="12.75">
      <c r="A29" s="19"/>
      <c r="B29" s="47"/>
      <c r="C29" s="47"/>
      <c r="D29" s="47"/>
      <c r="E29" s="47"/>
      <c r="F29" s="47"/>
      <c r="G29" s="47"/>
      <c r="H29" s="47"/>
      <c r="I29" s="39"/>
    </row>
    <row r="30" spans="1:9" ht="12.75">
      <c r="A30" s="19" t="s">
        <v>20</v>
      </c>
      <c r="B30" s="47">
        <f>Report01!B7</f>
        <v>92.7</v>
      </c>
      <c r="C30" s="47">
        <f>Report01!C7</f>
        <v>87.61</v>
      </c>
      <c r="D30" s="47">
        <f>Report01!D7</f>
        <v>92.7</v>
      </c>
      <c r="E30" s="47">
        <f>Report01!E7</f>
        <v>87.61</v>
      </c>
      <c r="F30" s="47">
        <f>Report01!F7</f>
        <v>63.27</v>
      </c>
      <c r="G30" s="47">
        <f>Report01!G7</f>
        <v>0</v>
      </c>
      <c r="H30" s="47">
        <f>Report01!H7</f>
        <v>136</v>
      </c>
      <c r="I30" s="39" t="s">
        <v>21</v>
      </c>
    </row>
    <row r="31" spans="1:9" ht="12.75">
      <c r="A31" s="19"/>
      <c r="B31" s="47"/>
      <c r="C31" s="47"/>
      <c r="D31" s="47"/>
      <c r="E31" s="47"/>
      <c r="F31" s="47"/>
      <c r="G31" s="47"/>
      <c r="H31" s="47"/>
      <c r="I31" s="39"/>
    </row>
    <row r="32" spans="1:9" ht="12.75">
      <c r="A32" s="19" t="s">
        <v>22</v>
      </c>
      <c r="B32" s="47">
        <f>Report01!B8</f>
        <v>4882.7</v>
      </c>
      <c r="C32" s="47">
        <f>Report01!C8</f>
        <v>20863.72</v>
      </c>
      <c r="D32" s="47">
        <f>Report01!D8</f>
        <v>4882.7</v>
      </c>
      <c r="E32" s="47">
        <f>Report01!E8</f>
        <v>20863.72</v>
      </c>
      <c r="F32" s="47">
        <f>Report01!F8</f>
        <v>4903.08</v>
      </c>
      <c r="G32" s="47">
        <f>Report01!G8</f>
        <v>15183.279999999999</v>
      </c>
      <c r="H32" s="47">
        <f>Report01!H8</f>
        <v>24752</v>
      </c>
      <c r="I32" s="39" t="s">
        <v>23</v>
      </c>
    </row>
    <row r="33" spans="1:9" ht="12.75">
      <c r="A33" s="19"/>
      <c r="B33" s="47"/>
      <c r="C33" s="47"/>
      <c r="D33" s="47"/>
      <c r="E33" s="47"/>
      <c r="F33" s="47"/>
      <c r="G33" s="47"/>
      <c r="H33" s="47"/>
      <c r="I33" s="39"/>
    </row>
    <row r="34" spans="1:9" ht="12.75">
      <c r="A34" s="19" t="s">
        <v>24</v>
      </c>
      <c r="B34" s="47">
        <f>Report01!B9</f>
        <v>13171.04</v>
      </c>
      <c r="C34" s="47">
        <f>Report01!C9</f>
        <v>23990.97</v>
      </c>
      <c r="D34" s="47">
        <f>Report01!D9</f>
        <v>13171.04</v>
      </c>
      <c r="E34" s="47">
        <f>Report01!E9</f>
        <v>23990.97</v>
      </c>
      <c r="F34" s="47">
        <f>Report01!F9</f>
        <v>12214.599999999999</v>
      </c>
      <c r="G34" s="47">
        <f>Report01!G9</f>
        <v>20636.61</v>
      </c>
      <c r="H34" s="47">
        <f>Report01!H9</f>
        <v>12181</v>
      </c>
      <c r="I34" s="39" t="s">
        <v>25</v>
      </c>
    </row>
    <row r="35" spans="1:9" ht="12.75">
      <c r="A35" s="19"/>
      <c r="B35" s="47"/>
      <c r="C35" s="47"/>
      <c r="D35" s="47"/>
      <c r="E35" s="47"/>
      <c r="F35" s="47"/>
      <c r="G35" s="47"/>
      <c r="H35" s="47"/>
      <c r="I35" s="39"/>
    </row>
    <row r="36" spans="1:9" ht="12.75">
      <c r="A36" s="19" t="s">
        <v>26</v>
      </c>
      <c r="B36" s="47">
        <f>Report01!B10</f>
        <v>47</v>
      </c>
      <c r="C36" s="47">
        <f>Report01!C10</f>
        <v>103.59</v>
      </c>
      <c r="D36" s="47">
        <f>Report01!D10</f>
        <v>47</v>
      </c>
      <c r="E36" s="47">
        <f>Report01!E10</f>
        <v>103.59</v>
      </c>
      <c r="F36" s="47">
        <f>Report01!F10</f>
        <v>145</v>
      </c>
      <c r="G36" s="47">
        <f>Report01!G10</f>
        <v>83</v>
      </c>
      <c r="H36" s="47">
        <f>Report01!H10</f>
        <v>62</v>
      </c>
      <c r="I36" s="39" t="s">
        <v>27</v>
      </c>
    </row>
    <row r="37" spans="1:9" ht="12.75">
      <c r="A37" s="19"/>
      <c r="B37" s="47"/>
      <c r="C37" s="47"/>
      <c r="D37" s="47"/>
      <c r="E37" s="47"/>
      <c r="F37" s="47"/>
      <c r="G37" s="47"/>
      <c r="H37" s="47"/>
      <c r="I37" s="39"/>
    </row>
    <row r="38" spans="1:9" ht="12.75">
      <c r="A38" s="19" t="s">
        <v>28</v>
      </c>
      <c r="B38" s="47">
        <f>Report01!B11</f>
        <v>0</v>
      </c>
      <c r="C38" s="47">
        <f>Report01!C11</f>
        <v>0</v>
      </c>
      <c r="D38" s="47">
        <f>Report01!D11</f>
        <v>0</v>
      </c>
      <c r="E38" s="47">
        <f>Report01!E11</f>
        <v>0</v>
      </c>
      <c r="F38" s="47">
        <f>Report01!F11</f>
        <v>0</v>
      </c>
      <c r="G38" s="47">
        <f>Report01!G11</f>
        <v>0</v>
      </c>
      <c r="H38" s="47">
        <f>Report01!H11</f>
        <v>0</v>
      </c>
      <c r="I38" s="39" t="s">
        <v>29</v>
      </c>
    </row>
    <row r="39" spans="1:9" ht="12.75">
      <c r="A39" s="19"/>
      <c r="B39" s="47"/>
      <c r="C39" s="47"/>
      <c r="D39" s="47"/>
      <c r="E39" s="47"/>
      <c r="F39" s="47"/>
      <c r="G39" s="47"/>
      <c r="H39" s="47"/>
      <c r="I39" s="39"/>
    </row>
    <row r="40" spans="1:9" ht="12.75">
      <c r="A40" s="19" t="s">
        <v>30</v>
      </c>
      <c r="B40" s="47">
        <f>Report01!B12</f>
        <v>0</v>
      </c>
      <c r="C40" s="47">
        <f>Report01!C12</f>
        <v>41</v>
      </c>
      <c r="D40" s="47">
        <f>Report01!D12</f>
        <v>0</v>
      </c>
      <c r="E40" s="47">
        <f>Report01!E12</f>
        <v>41</v>
      </c>
      <c r="F40" s="47">
        <f>Report01!F12</f>
        <v>0</v>
      </c>
      <c r="G40" s="47">
        <f>Report01!G12</f>
        <v>41</v>
      </c>
      <c r="H40" s="47">
        <f>Report01!H12</f>
        <v>0</v>
      </c>
      <c r="I40" s="39" t="s">
        <v>31</v>
      </c>
    </row>
    <row r="41" spans="1:9" ht="12.75">
      <c r="A41" s="19"/>
      <c r="B41" s="47"/>
      <c r="C41" s="47"/>
      <c r="D41" s="47"/>
      <c r="E41" s="47"/>
      <c r="F41" s="47"/>
      <c r="G41" s="47"/>
      <c r="H41" s="47"/>
      <c r="I41" s="39"/>
    </row>
    <row r="42" spans="1:9" ht="12.75">
      <c r="A42" s="24" t="s">
        <v>32</v>
      </c>
      <c r="B42" s="47">
        <f>Report01!B13</f>
        <v>21</v>
      </c>
      <c r="C42" s="47">
        <f>Report01!C13</f>
        <v>26</v>
      </c>
      <c r="D42" s="47">
        <f>Report01!D13</f>
        <v>21</v>
      </c>
      <c r="E42" s="47">
        <f>Report01!E13</f>
        <v>26</v>
      </c>
      <c r="F42" s="47">
        <f>Report01!F13</f>
        <v>21</v>
      </c>
      <c r="G42" s="47">
        <f>Report01!G13</f>
        <v>18</v>
      </c>
      <c r="H42" s="47">
        <f>Report01!H13</f>
        <v>19</v>
      </c>
      <c r="I42" s="39" t="s">
        <v>33</v>
      </c>
    </row>
    <row r="43" spans="1:9" ht="12.75">
      <c r="A43" s="24"/>
      <c r="B43" s="47"/>
      <c r="C43" s="47"/>
      <c r="D43" s="47"/>
      <c r="E43" s="47"/>
      <c r="F43" s="47"/>
      <c r="G43" s="47"/>
      <c r="H43" s="47"/>
      <c r="I43" s="39"/>
    </row>
    <row r="44" spans="1:9" ht="12.75">
      <c r="A44" s="24" t="s">
        <v>34</v>
      </c>
      <c r="B44" s="47">
        <f>Report01!B14</f>
        <v>17389.78</v>
      </c>
      <c r="C44" s="47">
        <f>Report01!C14</f>
        <v>42664.850000000006</v>
      </c>
      <c r="D44" s="47">
        <f>Report01!D14</f>
        <v>17389.78</v>
      </c>
      <c r="E44" s="47">
        <f>Report01!E14</f>
        <v>42664.850000000006</v>
      </c>
      <c r="F44" s="47">
        <f>Report01!F14</f>
        <v>14392.19</v>
      </c>
      <c r="G44" s="47">
        <f>Report01!G14</f>
        <v>29774.34</v>
      </c>
      <c r="H44" s="47">
        <f>Report01!H14</f>
        <v>68485</v>
      </c>
      <c r="I44" s="39" t="s">
        <v>35</v>
      </c>
    </row>
    <row r="45" spans="1:9" ht="12.75">
      <c r="A45" s="24"/>
      <c r="B45" s="47"/>
      <c r="C45" s="47"/>
      <c r="D45" s="47"/>
      <c r="E45" s="47"/>
      <c r="F45" s="47"/>
      <c r="G45" s="47"/>
      <c r="H45" s="47"/>
      <c r="I45" s="39"/>
    </row>
    <row r="46" spans="1:9" ht="12.75">
      <c r="A46" s="19" t="s">
        <v>36</v>
      </c>
      <c r="B46" s="47">
        <f>Report01!B15</f>
        <v>0</v>
      </c>
      <c r="C46" s="47">
        <f>Report01!C15</f>
        <v>0</v>
      </c>
      <c r="D46" s="47">
        <f>Report01!D15</f>
        <v>0</v>
      </c>
      <c r="E46" s="47">
        <f>Report01!E15</f>
        <v>0</v>
      </c>
      <c r="F46" s="47">
        <f>Report01!F15</f>
        <v>0</v>
      </c>
      <c r="G46" s="47">
        <f>Report01!G15</f>
        <v>0</v>
      </c>
      <c r="H46" s="47">
        <f>Report01!H15</f>
        <v>0</v>
      </c>
      <c r="I46" s="39" t="s">
        <v>37</v>
      </c>
    </row>
    <row r="47" spans="1:9" ht="12.75">
      <c r="A47" s="19"/>
      <c r="B47" s="21"/>
      <c r="C47" s="21"/>
      <c r="D47" s="21"/>
      <c r="E47" s="21"/>
      <c r="F47" s="21"/>
      <c r="G47" s="21"/>
      <c r="H47" s="21"/>
      <c r="I47" s="39"/>
    </row>
    <row r="48" spans="1:9" ht="12.75">
      <c r="A48" s="19"/>
      <c r="B48" s="23"/>
      <c r="C48" s="23"/>
      <c r="D48" s="23"/>
      <c r="E48" s="23"/>
      <c r="F48" s="23"/>
      <c r="G48" s="23"/>
      <c r="H48" s="23"/>
      <c r="I48" s="31"/>
    </row>
    <row r="49" spans="1:8" ht="12.75">
      <c r="A49" s="19" t="s">
        <v>38</v>
      </c>
      <c r="B49" s="23"/>
      <c r="C49" s="23"/>
      <c r="D49" s="23"/>
      <c r="E49" s="23"/>
      <c r="F49" s="23"/>
      <c r="G49" s="23"/>
      <c r="H49" s="23"/>
    </row>
    <row r="50" spans="1:8" ht="12.75">
      <c r="A50" s="19"/>
      <c r="B50" s="23"/>
      <c r="C50" s="23"/>
      <c r="D50" s="23"/>
      <c r="E50" s="23"/>
      <c r="F50" s="23"/>
      <c r="G50" s="23"/>
      <c r="H50" s="23"/>
    </row>
    <row r="51" spans="1:8" ht="12.75">
      <c r="A51" s="22" t="s">
        <v>39</v>
      </c>
      <c r="B51" s="23"/>
      <c r="C51" s="23"/>
      <c r="D51" s="23"/>
      <c r="E51" s="23"/>
      <c r="F51" s="23"/>
      <c r="G51" s="23"/>
      <c r="H51" s="23"/>
    </row>
    <row r="52" spans="2:8" ht="12.75">
      <c r="B52" s="20"/>
      <c r="C52" s="21"/>
      <c r="D52" s="20"/>
      <c r="E52" s="21"/>
      <c r="F52" s="20"/>
      <c r="G52" s="21"/>
      <c r="H52" s="21"/>
    </row>
    <row r="53" spans="2:8" ht="12.75">
      <c r="B53" s="23"/>
      <c r="C53" s="23"/>
      <c r="D53" s="23"/>
      <c r="E53" s="23"/>
      <c r="F53" s="23"/>
      <c r="G53" s="23"/>
      <c r="H53" s="23"/>
    </row>
    <row r="54" spans="2:8" ht="12.75">
      <c r="B54" s="20"/>
      <c r="C54" s="21"/>
      <c r="D54" s="20"/>
      <c r="E54" s="21"/>
      <c r="F54" s="20"/>
      <c r="G54" s="21"/>
      <c r="H54" s="21"/>
    </row>
    <row r="55" spans="2:8" ht="12.75">
      <c r="B55" s="20"/>
      <c r="C55" s="21"/>
      <c r="D55" s="20"/>
      <c r="E55" s="21"/>
      <c r="F55" s="20"/>
      <c r="G55" s="21"/>
      <c r="H55" s="21"/>
    </row>
    <row r="56" spans="1:8" ht="12.75">
      <c r="A56" s="22"/>
      <c r="B56" s="23"/>
      <c r="C56" s="23"/>
      <c r="D56" s="23"/>
      <c r="E56" s="23"/>
      <c r="F56" s="23"/>
      <c r="G56" s="23"/>
      <c r="H56" s="23"/>
    </row>
    <row r="57" spans="1:8" ht="12.75">
      <c r="A57" s="19"/>
      <c r="B57" s="20"/>
      <c r="C57" s="21"/>
      <c r="D57" s="20"/>
      <c r="E57" s="21"/>
      <c r="F57" s="20"/>
      <c r="G57" s="21"/>
      <c r="H57" s="21"/>
    </row>
    <row r="58" spans="1:8" ht="12.75">
      <c r="A58" s="22"/>
      <c r="B58" s="23"/>
      <c r="C58" s="23"/>
      <c r="D58" s="23"/>
      <c r="E58" s="23"/>
      <c r="F58" s="23"/>
      <c r="G58" s="23"/>
      <c r="H58" s="23"/>
    </row>
    <row r="59" spans="1:8" ht="12.75">
      <c r="A59" s="19"/>
      <c r="B59" s="20"/>
      <c r="C59" s="21"/>
      <c r="D59" s="20"/>
      <c r="E59" s="21"/>
      <c r="F59" s="20"/>
      <c r="G59" s="21"/>
      <c r="H59" s="21"/>
    </row>
    <row r="60" spans="1:8" ht="12.75">
      <c r="A60" s="22"/>
      <c r="B60" s="23"/>
      <c r="C60" s="23"/>
      <c r="D60" s="23"/>
      <c r="E60" s="23"/>
      <c r="F60" s="23"/>
      <c r="G60" s="23"/>
      <c r="H60" s="23"/>
    </row>
    <row r="61" spans="1:8" ht="12.75">
      <c r="A61" s="22"/>
      <c r="B61" s="23"/>
      <c r="C61" s="23"/>
      <c r="D61" s="23"/>
      <c r="E61" s="23"/>
      <c r="F61" s="23"/>
      <c r="G61" s="23"/>
      <c r="H61" s="23"/>
    </row>
    <row r="62" spans="1:8" ht="12.75">
      <c r="A62" s="25"/>
      <c r="B62" s="20"/>
      <c r="C62" s="21"/>
      <c r="D62" s="20"/>
      <c r="E62" s="21"/>
      <c r="F62" s="20"/>
      <c r="G62" s="21"/>
      <c r="H62" s="21"/>
    </row>
    <row r="63" spans="1:8" ht="12.75">
      <c r="A63" s="26"/>
      <c r="B63" s="23"/>
      <c r="C63" s="23"/>
      <c r="D63" s="23"/>
      <c r="E63" s="23"/>
      <c r="F63" s="23"/>
      <c r="G63" s="23"/>
      <c r="H63" s="23"/>
    </row>
    <row r="64" spans="1:8" ht="12.75">
      <c r="A64" s="27"/>
      <c r="B64" s="20"/>
      <c r="C64" s="20"/>
      <c r="D64" s="20"/>
      <c r="E64" s="20"/>
      <c r="F64" s="20"/>
      <c r="G64" s="20"/>
      <c r="H64" s="20"/>
    </row>
    <row r="65" spans="1:8" ht="12.75">
      <c r="A65" s="19"/>
      <c r="B65" s="20"/>
      <c r="C65" s="21"/>
      <c r="D65" s="20"/>
      <c r="E65" s="21"/>
      <c r="F65" s="20"/>
      <c r="G65" s="21"/>
      <c r="H65" s="21"/>
    </row>
    <row r="66" spans="1:8" ht="12.75">
      <c r="A66" s="26"/>
      <c r="B66" s="28"/>
      <c r="C66" s="28"/>
      <c r="D66" s="28"/>
      <c r="E66" s="28"/>
      <c r="F66" s="28"/>
      <c r="G66" s="28"/>
      <c r="H66" s="28"/>
    </row>
    <row r="67" spans="2:8" ht="12.75">
      <c r="B67" s="28"/>
      <c r="C67" s="28"/>
      <c r="D67" s="28"/>
      <c r="E67" s="28"/>
      <c r="F67" s="28"/>
      <c r="G67" s="28"/>
      <c r="H67" s="28"/>
    </row>
    <row r="70" ht="12.75">
      <c r="A70" s="1"/>
    </row>
    <row r="71" ht="12.75">
      <c r="A71" s="1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</sheetData>
  <sheetProtection/>
  <mergeCells count="6">
    <mergeCell ref="B15:C15"/>
    <mergeCell ref="A6:J6"/>
    <mergeCell ref="B12:E12"/>
    <mergeCell ref="F12:G12"/>
    <mergeCell ref="B13:E13"/>
    <mergeCell ref="F13:G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L8" sqref="L8"/>
    </sheetView>
  </sheetViews>
  <sheetFormatPr defaultColWidth="9.140625" defaultRowHeight="12.75"/>
  <sheetData>
    <row r="1" spans="1:11" ht="12.75">
      <c r="A1" s="34" t="s">
        <v>41</v>
      </c>
      <c r="B1" s="34" t="s">
        <v>42</v>
      </c>
      <c r="C1" s="34" t="s">
        <v>43</v>
      </c>
      <c r="D1" s="34" t="s">
        <v>44</v>
      </c>
      <c r="E1" s="34" t="s">
        <v>45</v>
      </c>
      <c r="F1" s="34" t="s">
        <v>46</v>
      </c>
      <c r="G1" s="34" t="s">
        <v>47</v>
      </c>
      <c r="H1" s="34" t="s">
        <v>48</v>
      </c>
      <c r="I1" s="34" t="s">
        <v>49</v>
      </c>
      <c r="J1" s="34"/>
      <c r="K1" s="34"/>
    </row>
    <row r="2" spans="1:11" ht="12.75">
      <c r="A2" s="34" t="s">
        <v>10</v>
      </c>
      <c r="B2" s="34">
        <v>69626.72899999999</v>
      </c>
      <c r="C2" s="34">
        <v>164210.47999999998</v>
      </c>
      <c r="D2" s="34">
        <v>69626.72899999999</v>
      </c>
      <c r="E2" s="34">
        <v>164210.47999999998</v>
      </c>
      <c r="F2" s="34">
        <v>60588.35</v>
      </c>
      <c r="G2" s="34">
        <v>120897.65000000001</v>
      </c>
      <c r="H2" s="34">
        <v>148143</v>
      </c>
      <c r="I2" s="34" t="s">
        <v>11</v>
      </c>
      <c r="J2" s="34"/>
      <c r="K2" s="34"/>
    </row>
    <row r="3" spans="1:11" ht="12.75">
      <c r="A3" s="34" t="s">
        <v>50</v>
      </c>
      <c r="B3" s="34">
        <v>39018.909</v>
      </c>
      <c r="C3" s="34">
        <v>97410.06999999999</v>
      </c>
      <c r="D3" s="34">
        <v>39018.909</v>
      </c>
      <c r="E3" s="34">
        <v>97410.06999999999</v>
      </c>
      <c r="F3" s="34">
        <v>33836.56</v>
      </c>
      <c r="G3" s="34">
        <v>70362.70000000001</v>
      </c>
      <c r="H3" s="34">
        <v>67415</v>
      </c>
      <c r="I3" s="34" t="s">
        <v>13</v>
      </c>
      <c r="J3" s="34"/>
      <c r="K3" s="34"/>
    </row>
    <row r="4" spans="1:11" ht="12.75">
      <c r="A4" s="34" t="s">
        <v>51</v>
      </c>
      <c r="B4" s="34">
        <v>30607.820000000003</v>
      </c>
      <c r="C4" s="34">
        <v>66800.40999999999</v>
      </c>
      <c r="D4" s="34">
        <v>30607.820000000003</v>
      </c>
      <c r="E4" s="34">
        <v>66800.40999999999</v>
      </c>
      <c r="F4" s="34">
        <v>26751.79</v>
      </c>
      <c r="G4" s="34">
        <v>50534.950000000004</v>
      </c>
      <c r="H4" s="34">
        <v>80728</v>
      </c>
      <c r="I4" s="34" t="s">
        <v>15</v>
      </c>
      <c r="J4" s="34"/>
      <c r="K4" s="34"/>
    </row>
    <row r="5" spans="1:11" ht="12.75">
      <c r="A5" s="34" t="s">
        <v>16</v>
      </c>
      <c r="B5" s="34">
        <v>31336.879</v>
      </c>
      <c r="C5" s="34">
        <v>70874.53</v>
      </c>
      <c r="D5" s="34">
        <v>31336.879</v>
      </c>
      <c r="E5" s="34">
        <v>70874.53</v>
      </c>
      <c r="F5" s="34">
        <v>26517.91</v>
      </c>
      <c r="G5" s="34">
        <v>51707.27</v>
      </c>
      <c r="H5" s="34">
        <v>37064</v>
      </c>
      <c r="I5" s="34" t="s">
        <v>17</v>
      </c>
      <c r="J5" s="34"/>
      <c r="K5" s="34"/>
    </row>
    <row r="6" spans="1:11" ht="12.75">
      <c r="A6" s="34" t="s">
        <v>18</v>
      </c>
      <c r="B6" s="34">
        <v>2685.63</v>
      </c>
      <c r="C6" s="34">
        <v>5558.21</v>
      </c>
      <c r="D6" s="34">
        <v>2685.63</v>
      </c>
      <c r="E6" s="34">
        <v>5558.21</v>
      </c>
      <c r="F6" s="34">
        <v>2331.3</v>
      </c>
      <c r="G6" s="34">
        <v>3454.15</v>
      </c>
      <c r="H6" s="34">
        <v>5444</v>
      </c>
      <c r="I6" s="34" t="s">
        <v>19</v>
      </c>
      <c r="J6" s="34"/>
      <c r="K6" s="34"/>
    </row>
    <row r="7" spans="1:11" ht="12.75">
      <c r="A7" s="34" t="s">
        <v>20</v>
      </c>
      <c r="B7" s="34">
        <v>92.7</v>
      </c>
      <c r="C7" s="34">
        <v>87.61</v>
      </c>
      <c r="D7" s="34">
        <v>92.7</v>
      </c>
      <c r="E7" s="34">
        <v>87.61</v>
      </c>
      <c r="F7" s="34">
        <v>63.27</v>
      </c>
      <c r="G7" s="34">
        <v>0</v>
      </c>
      <c r="H7" s="34">
        <v>136</v>
      </c>
      <c r="I7" s="34" t="s">
        <v>21</v>
      </c>
      <c r="J7" s="34"/>
      <c r="K7" s="34"/>
    </row>
    <row r="8" spans="1:11" ht="12.75">
      <c r="A8" s="34" t="s">
        <v>22</v>
      </c>
      <c r="B8" s="34">
        <v>4882.7</v>
      </c>
      <c r="C8" s="34">
        <v>20863.72</v>
      </c>
      <c r="D8" s="34">
        <v>4882.7</v>
      </c>
      <c r="E8" s="34">
        <v>20863.72</v>
      </c>
      <c r="F8" s="34">
        <v>4903.08</v>
      </c>
      <c r="G8" s="34">
        <v>15183.279999999999</v>
      </c>
      <c r="H8" s="34">
        <v>24752</v>
      </c>
      <c r="I8" s="34" t="s">
        <v>23</v>
      </c>
      <c r="J8" s="34"/>
      <c r="K8" s="34"/>
    </row>
    <row r="9" spans="1:11" ht="12.75">
      <c r="A9" s="34" t="s">
        <v>24</v>
      </c>
      <c r="B9" s="34">
        <v>13171.04</v>
      </c>
      <c r="C9" s="34">
        <v>23990.97</v>
      </c>
      <c r="D9" s="34">
        <v>13171.04</v>
      </c>
      <c r="E9" s="34">
        <v>23990.97</v>
      </c>
      <c r="F9" s="34">
        <v>12214.599999999999</v>
      </c>
      <c r="G9" s="34">
        <v>20636.61</v>
      </c>
      <c r="H9" s="34">
        <v>12181</v>
      </c>
      <c r="I9" s="34" t="s">
        <v>25</v>
      </c>
      <c r="J9" s="34"/>
      <c r="K9" s="34"/>
    </row>
    <row r="10" spans="1:11" ht="12.75">
      <c r="A10" s="34" t="s">
        <v>26</v>
      </c>
      <c r="B10" s="34">
        <v>47</v>
      </c>
      <c r="C10" s="34">
        <v>103.59</v>
      </c>
      <c r="D10" s="34">
        <v>47</v>
      </c>
      <c r="E10" s="34">
        <v>103.59</v>
      </c>
      <c r="F10" s="34">
        <v>145</v>
      </c>
      <c r="G10" s="34">
        <v>83</v>
      </c>
      <c r="H10" s="34">
        <v>62</v>
      </c>
      <c r="I10" s="34" t="s">
        <v>27</v>
      </c>
      <c r="J10" s="34"/>
      <c r="K10" s="34"/>
    </row>
    <row r="11" spans="1:11" ht="12.75">
      <c r="A11" s="34" t="s">
        <v>28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 t="s">
        <v>29</v>
      </c>
      <c r="J11" s="34"/>
      <c r="K11" s="34"/>
    </row>
    <row r="12" spans="1:11" ht="12.75">
      <c r="A12" s="34" t="s">
        <v>30</v>
      </c>
      <c r="B12" s="34">
        <v>0</v>
      </c>
      <c r="C12" s="34">
        <v>41</v>
      </c>
      <c r="D12" s="34">
        <v>0</v>
      </c>
      <c r="E12" s="34">
        <v>41</v>
      </c>
      <c r="F12" s="34">
        <v>0</v>
      </c>
      <c r="G12" s="34">
        <v>41</v>
      </c>
      <c r="H12" s="34">
        <v>0</v>
      </c>
      <c r="I12" s="34" t="s">
        <v>31</v>
      </c>
      <c r="J12" s="34"/>
      <c r="K12" s="34"/>
    </row>
    <row r="13" spans="1:11" ht="12.75">
      <c r="A13" s="34" t="s">
        <v>32</v>
      </c>
      <c r="B13" s="34">
        <v>21</v>
      </c>
      <c r="C13" s="34">
        <v>26</v>
      </c>
      <c r="D13" s="34">
        <v>21</v>
      </c>
      <c r="E13" s="34">
        <v>26</v>
      </c>
      <c r="F13" s="34">
        <v>21</v>
      </c>
      <c r="G13" s="34">
        <v>18</v>
      </c>
      <c r="H13" s="34">
        <v>19</v>
      </c>
      <c r="I13" s="34" t="s">
        <v>33</v>
      </c>
      <c r="J13" s="34"/>
      <c r="K13" s="34"/>
    </row>
    <row r="14" spans="1:11" ht="12.75">
      <c r="A14" s="34" t="s">
        <v>34</v>
      </c>
      <c r="B14" s="34">
        <v>17389.78</v>
      </c>
      <c r="C14" s="34">
        <v>42664.850000000006</v>
      </c>
      <c r="D14" s="34">
        <v>17389.78</v>
      </c>
      <c r="E14" s="34">
        <v>42664.850000000006</v>
      </c>
      <c r="F14" s="34">
        <v>14392.19</v>
      </c>
      <c r="G14" s="34">
        <v>29774.34</v>
      </c>
      <c r="H14" s="34">
        <v>68485</v>
      </c>
      <c r="I14" s="34" t="s">
        <v>35</v>
      </c>
      <c r="J14" s="34"/>
      <c r="K14" s="34"/>
    </row>
    <row r="15" spans="1:11" ht="12.75">
      <c r="A15" s="34" t="s">
        <v>52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 t="s">
        <v>53</v>
      </c>
      <c r="J15" s="34"/>
      <c r="K15" s="3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D2" sqref="D2"/>
    </sheetView>
  </sheetViews>
  <sheetFormatPr defaultColWidth="9.140625" defaultRowHeight="12.75"/>
  <sheetData>
    <row r="1" spans="1:2" ht="12.75">
      <c r="A1" s="44" t="s">
        <v>54</v>
      </c>
      <c r="B1" s="44" t="s">
        <v>55</v>
      </c>
    </row>
    <row r="2" spans="1:3" ht="12.75">
      <c r="A2" s="44">
        <v>2020</v>
      </c>
      <c r="B2" s="44">
        <v>1</v>
      </c>
      <c r="C2" t="str">
        <f>ROMAN(B2)</f>
        <v>I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Dževad Čelik</cp:lastModifiedBy>
  <cp:lastPrinted>2020-02-24T09:10:03Z</cp:lastPrinted>
  <dcterms:created xsi:type="dcterms:W3CDTF">2000-11-10T07:39:40Z</dcterms:created>
  <dcterms:modified xsi:type="dcterms:W3CDTF">2020-02-24T09:59:30Z</dcterms:modified>
  <cp:category/>
  <cp:version/>
  <cp:contentType/>
  <cp:contentStatus/>
</cp:coreProperties>
</file>