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8" yWindow="65524" windowWidth="10836" windowHeight="9456" firstSheet="3" activeTab="7"/>
  </bookViews>
  <sheets>
    <sheet name="kvalifikaciona" sheetId="1" r:id="rId1"/>
    <sheet name="starosna" sheetId="2" r:id="rId2"/>
    <sheet name="RadnoVrijeme_RadniOdnos" sheetId="3" r:id="rId3"/>
    <sheet name="Place po kvalifikaciji" sheetId="4" r:id="rId4"/>
    <sheet name="Zaposleni_intervali place" sheetId="5" r:id="rId5"/>
    <sheet name="KvalifikacionaStarosna_kantoni" sheetId="6" r:id="rId6"/>
    <sheet name="Kvalifikaciona_opcine" sheetId="7" r:id="rId7"/>
    <sheet name="Starosna_opcine" sheetId="8" r:id="rId8"/>
  </sheets>
  <definedNames/>
  <calcPr fullCalcOnLoad="1"/>
</workbook>
</file>

<file path=xl/sharedStrings.xml><?xml version="1.0" encoding="utf-8"?>
<sst xmlns="http://schemas.openxmlformats.org/spreadsheetml/2006/main" count="1106" uniqueCount="272">
  <si>
    <t>Ukupno</t>
  </si>
  <si>
    <t>VŠ</t>
  </si>
  <si>
    <t>SSS</t>
  </si>
  <si>
    <t>NS</t>
  </si>
  <si>
    <t>VKV</t>
  </si>
  <si>
    <t>KV</t>
  </si>
  <si>
    <t>PK</t>
  </si>
  <si>
    <t>NK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</si>
  <si>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</si>
  <si>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</si>
  <si>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</si>
  <si>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</si>
  <si>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</si>
  <si>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</si>
  <si>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</si>
  <si>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</si>
  <si>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</si>
  <si>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</si>
  <si>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</si>
  <si>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</si>
  <si>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</si>
  <si>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</si>
  <si>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J</t>
  </si>
  <si>
    <t>Prerađivačka industrija</t>
  </si>
  <si>
    <t>Građevinarstvo</t>
  </si>
  <si>
    <t>Obrazovanje</t>
  </si>
  <si>
    <t xml:space="preserve">   TOTAL</t>
  </si>
  <si>
    <t>Education</t>
  </si>
  <si>
    <t>Manufacturing</t>
  </si>
  <si>
    <t>Total</t>
  </si>
  <si>
    <t>Higher</t>
  </si>
  <si>
    <t>Seco-
ndary</t>
  </si>
  <si>
    <t>Eleme-
ntary</t>
  </si>
  <si>
    <t>Highly-
skilled</t>
  </si>
  <si>
    <t>Skilled</t>
  </si>
  <si>
    <t>Semi-
skilled</t>
  </si>
  <si>
    <t>Unskilled</t>
  </si>
  <si>
    <t>V S S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</si>
  <si>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</si>
  <si>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</si>
  <si>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</si>
  <si>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</si>
  <si>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</si>
  <si>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</si>
  <si>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</si>
  <si>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</si>
  <si>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 xml:space="preserve"> 65 +</t>
  </si>
  <si>
    <t>Construction</t>
  </si>
  <si>
    <t>19-24</t>
  </si>
  <si>
    <t>P</t>
  </si>
  <si>
    <t>Q</t>
  </si>
  <si>
    <t>R</t>
  </si>
  <si>
    <t>S</t>
  </si>
  <si>
    <t>Poljoprivreda, šumarstvo i ribolov</t>
  </si>
  <si>
    <t>Vađenje ruda i kamena</t>
  </si>
  <si>
    <t>Proizvodnja i snabdijevanje električnom energijom, plinom,
parom i klimatizacija</t>
  </si>
  <si>
    <t>Snabdijevanje vodom; uklanjanje otpadnih voda, upravljanje
otpadom te djelatnosti sanacije okoliša</t>
  </si>
  <si>
    <t>Trgovina na veliko i na malo; popravak motornih vozila i motocikala</t>
  </si>
  <si>
    <t>Prijevoz i skladištenje</t>
  </si>
  <si>
    <t>Djelatnosti pružanja smještaja te pripreme i 
usluživanja hrane(hotelijerstvo i ugostiteljstvo)</t>
  </si>
  <si>
    <t>Informacije i komunikacije</t>
  </si>
  <si>
    <t>Finansijske djelatnosti i djelatnosti osiguranja</t>
  </si>
  <si>
    <t>Poslovanje nekretninama</t>
  </si>
  <si>
    <t>Stručne, naučne i tehničke djelatnosti</t>
  </si>
  <si>
    <t>Administrativne i pomoćne uslužne djelatnosti</t>
  </si>
  <si>
    <t>Javna uprava i odbrana; obavezno socijalno osiguranje</t>
  </si>
  <si>
    <t>Djelatnosti zdravstvene i socijalne zaštite</t>
  </si>
  <si>
    <t>Umjetnost, zabava i rekreacija</t>
  </si>
  <si>
    <t>Ostale uslužne djelatnosti</t>
  </si>
  <si>
    <t>Agriculture, forestry and fishing</t>
  </si>
  <si>
    <t>Mining and quarrying</t>
  </si>
  <si>
    <t>Electricity, gas, steam and air conditioning supply</t>
  </si>
  <si>
    <t>Water supply,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</si>
  <si>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</si>
  <si>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</si>
  <si>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</si>
  <si>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</si>
  <si>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</si>
  <si>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</si>
  <si>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</si>
  <si>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</si>
  <si>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</si>
  <si>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</si>
  <si>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</si>
  <si>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Other service activities</t>
  </si>
  <si>
    <r>
      <t>Svega</t>
    </r>
    <r>
      <rPr>
        <i/>
        <sz val="8"/>
        <rFont val="Arial"/>
        <family val="2"/>
      </rPr>
      <t xml:space="preserve">
All</t>
    </r>
  </si>
  <si>
    <r>
      <t>Doktori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Doctors</t>
    </r>
  </si>
  <si>
    <r>
      <t>Magistri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Masters</t>
    </r>
  </si>
  <si>
    <t>VŠS</t>
  </si>
  <si>
    <t>NSS</t>
  </si>
  <si>
    <t>PKV</t>
  </si>
  <si>
    <t>NKV</t>
  </si>
  <si>
    <t>University</t>
  </si>
  <si>
    <t>Secondary</t>
  </si>
  <si>
    <t>Elementary</t>
  </si>
  <si>
    <t>Highlyskilled</t>
  </si>
  <si>
    <t>Semiskilled</t>
  </si>
  <si>
    <t xml:space="preserve">UKUPNO </t>
  </si>
  <si>
    <t>Proizvodnja i snabdijevanje električnom energijom, 
plinom, parom i klimatizacija</t>
  </si>
  <si>
    <t>Snabdijevanje vodom; uklanjanje otpadnih voda,
upravljanje otpadom te djelatnosti sanacije okoliša</t>
  </si>
  <si>
    <t>Područja</t>
  </si>
  <si>
    <t>Sections</t>
  </si>
  <si>
    <t xml:space="preserve"> -</t>
  </si>
  <si>
    <r>
      <t xml:space="preserve">žene
</t>
    </r>
    <r>
      <rPr>
        <i/>
        <sz val="8"/>
        <rFont val="Arial"/>
        <family val="2"/>
      </rPr>
      <t>Women</t>
    </r>
  </si>
  <si>
    <r>
      <t xml:space="preserve">Ukupno 
</t>
    </r>
    <r>
      <rPr>
        <i/>
        <sz val="8"/>
        <rFont val="Arial"/>
        <family val="2"/>
      </rPr>
      <t>Total</t>
    </r>
  </si>
  <si>
    <r>
      <t xml:space="preserve">svega
</t>
    </r>
    <r>
      <rPr>
        <sz val="8"/>
        <rFont val="Arial"/>
        <family val="2"/>
      </rPr>
      <t>All</t>
    </r>
  </si>
  <si>
    <t xml:space="preserve">     -</t>
  </si>
  <si>
    <t xml:space="preserve">  Unsko-sanski kanton</t>
  </si>
  <si>
    <t xml:space="preserve">  Grad Bihać</t>
  </si>
  <si>
    <t xml:space="preserve">  Bosanska Krupa</t>
  </si>
  <si>
    <t xml:space="preserve">  Bosanski Petrovac</t>
  </si>
  <si>
    <t xml:space="preserve">  Bužim</t>
  </si>
  <si>
    <t xml:space="preserve">  Cazin</t>
  </si>
  <si>
    <t xml:space="preserve">  Ključ</t>
  </si>
  <si>
    <t xml:space="preserve">  Sanski Most</t>
  </si>
  <si>
    <t xml:space="preserve">  Velika Kladuša</t>
  </si>
  <si>
    <t xml:space="preserve">  Kanton Posavski</t>
  </si>
  <si>
    <t xml:space="preserve">  Domaljevac-Šamac</t>
  </si>
  <si>
    <t xml:space="preserve">  Odžak</t>
  </si>
  <si>
    <t xml:space="preserve">  Orašje</t>
  </si>
  <si>
    <t xml:space="preserve">  Tuzlanski kanton</t>
  </si>
  <si>
    <t xml:space="preserve">  Banovići</t>
  </si>
  <si>
    <t xml:space="preserve">  Čelić</t>
  </si>
  <si>
    <t xml:space="preserve">  Doboj Istok</t>
  </si>
  <si>
    <t xml:space="preserve">  Gračanica</t>
  </si>
  <si>
    <t xml:space="preserve">  Gradačac</t>
  </si>
  <si>
    <t xml:space="preserve">  Kalesija</t>
  </si>
  <si>
    <t xml:space="preserve">  Kladanj</t>
  </si>
  <si>
    <t xml:space="preserve">  Lukavac</t>
  </si>
  <si>
    <t xml:space="preserve">  Sapna</t>
  </si>
  <si>
    <t xml:space="preserve">  Srebrenik</t>
  </si>
  <si>
    <t xml:space="preserve">  Teočak</t>
  </si>
  <si>
    <t xml:space="preserve">  Grad Tuzla</t>
  </si>
  <si>
    <t xml:space="preserve">  Živinice</t>
  </si>
  <si>
    <t xml:space="preserve">  Zeničko-dobojski kanton</t>
  </si>
  <si>
    <t xml:space="preserve">  Breza</t>
  </si>
  <si>
    <t xml:space="preserve">  Doboj Jug</t>
  </si>
  <si>
    <t xml:space="preserve">  Kakanj</t>
  </si>
  <si>
    <t xml:space="preserve">  Maglaj</t>
  </si>
  <si>
    <t xml:space="preserve">  Olovo</t>
  </si>
  <si>
    <t xml:space="preserve">  Tešanj</t>
  </si>
  <si>
    <t xml:space="preserve">  Usora</t>
  </si>
  <si>
    <t xml:space="preserve">  Vareš</t>
  </si>
  <si>
    <t xml:space="preserve">  Visoko</t>
  </si>
  <si>
    <t xml:space="preserve">  Zavidovići</t>
  </si>
  <si>
    <t xml:space="preserve">  Grad Zenica</t>
  </si>
  <si>
    <t xml:space="preserve">  Žepče</t>
  </si>
  <si>
    <t xml:space="preserve">  Bosansko-podrinjski kanton</t>
  </si>
  <si>
    <t xml:space="preserve">  Foča</t>
  </si>
  <si>
    <t xml:space="preserve">  Goražde</t>
  </si>
  <si>
    <t xml:space="preserve">  Pale</t>
  </si>
  <si>
    <t xml:space="preserve">  Srednjobosanski kanton</t>
  </si>
  <si>
    <t xml:space="preserve">  Bugojno</t>
  </si>
  <si>
    <t xml:space="preserve">  Busovača</t>
  </si>
  <si>
    <t xml:space="preserve">  Dobretići</t>
  </si>
  <si>
    <t xml:space="preserve">  Donji Vakuf</t>
  </si>
  <si>
    <t xml:space="preserve">  Fojnica</t>
  </si>
  <si>
    <t xml:space="preserve">  Gornji Vakuf - Uskoplje</t>
  </si>
  <si>
    <t xml:space="preserve">  Jajce</t>
  </si>
  <si>
    <t xml:space="preserve">  Kiseljak</t>
  </si>
  <si>
    <t xml:space="preserve">  Kreševo</t>
  </si>
  <si>
    <t xml:space="preserve">  Novi Travnik</t>
  </si>
  <si>
    <t xml:space="preserve">  Travnik</t>
  </si>
  <si>
    <t xml:space="preserve">  Vitez</t>
  </si>
  <si>
    <t xml:space="preserve">  Hercegovačko-neretvanski kanton</t>
  </si>
  <si>
    <t xml:space="preserve">   Čapljina</t>
  </si>
  <si>
    <t xml:space="preserve">   Čitluk</t>
  </si>
  <si>
    <t xml:space="preserve">   Jablanica</t>
  </si>
  <si>
    <t xml:space="preserve">   Konjic</t>
  </si>
  <si>
    <t xml:space="preserve">   Grad Mostar</t>
  </si>
  <si>
    <t xml:space="preserve">   Neum</t>
  </si>
  <si>
    <t xml:space="preserve">   Prozor</t>
  </si>
  <si>
    <t xml:space="preserve">   Ravno</t>
  </si>
  <si>
    <t xml:space="preserve">   Stolac</t>
  </si>
  <si>
    <t xml:space="preserve">  Zapadnohercegovački kanton</t>
  </si>
  <si>
    <t xml:space="preserve">  Grude</t>
  </si>
  <si>
    <t xml:space="preserve">  Ljubuški</t>
  </si>
  <si>
    <t xml:space="preserve">  Posušje</t>
  </si>
  <si>
    <t xml:space="preserve">  Grad Široki Brijeg</t>
  </si>
  <si>
    <t xml:space="preserve">  Kanton Sarajevo</t>
  </si>
  <si>
    <t xml:space="preserve">  Centar Sarajevo</t>
  </si>
  <si>
    <t xml:space="preserve">  Hadžići</t>
  </si>
  <si>
    <t xml:space="preserve">  Ilidža</t>
  </si>
  <si>
    <t xml:space="preserve">  Ilijaš</t>
  </si>
  <si>
    <t xml:space="preserve">  Novi Grad Sarajevo</t>
  </si>
  <si>
    <t xml:space="preserve">  Novo Sarajevo</t>
  </si>
  <si>
    <t xml:space="preserve">  Stari Grad Sarajevo</t>
  </si>
  <si>
    <t xml:space="preserve">  Trnovo</t>
  </si>
  <si>
    <t xml:space="preserve">  Vogošća</t>
  </si>
  <si>
    <t xml:space="preserve">  Kanton 10</t>
  </si>
  <si>
    <t xml:space="preserve">  Bosansko Grahovo</t>
  </si>
  <si>
    <t xml:space="preserve">  Drvar</t>
  </si>
  <si>
    <t xml:space="preserve">  Glamoč</t>
  </si>
  <si>
    <t xml:space="preserve">  Kupres</t>
  </si>
  <si>
    <t xml:space="preserve">  Livno</t>
  </si>
  <si>
    <t xml:space="preserve">  Tomislavgrad</t>
  </si>
  <si>
    <r>
      <t xml:space="preserve">  Federacija BiH/</t>
    </r>
    <r>
      <rPr>
        <i/>
        <sz val="8"/>
        <rFont val="Arial Narrow"/>
        <family val="2"/>
      </rPr>
      <t>Federation of BiH</t>
    </r>
  </si>
  <si>
    <r>
      <t xml:space="preserve">V S S
</t>
    </r>
    <r>
      <rPr>
        <i/>
        <sz val="8"/>
        <rFont val="Arial"/>
        <family val="2"/>
      </rPr>
      <t>University</t>
    </r>
  </si>
  <si>
    <r>
      <t>do/</t>
    </r>
    <r>
      <rPr>
        <i/>
        <sz val="9"/>
        <rFont val="Arial"/>
        <family val="2"/>
      </rPr>
      <t xml:space="preserve">to
</t>
    </r>
    <r>
      <rPr>
        <b/>
        <sz val="9"/>
        <rFont val="Arial"/>
        <family val="2"/>
      </rPr>
      <t>18</t>
    </r>
  </si>
  <si>
    <r>
      <rPr>
        <b/>
        <sz val="8"/>
        <rFont val="Arial"/>
        <family val="2"/>
      </rPr>
      <t>Ukupno</t>
    </r>
    <r>
      <rPr>
        <b/>
        <i/>
        <sz val="8"/>
        <rFont val="Arial"/>
        <family val="2"/>
      </rPr>
      <t xml:space="preserve">
</t>
    </r>
    <r>
      <rPr>
        <sz val="8"/>
        <rFont val="Arial"/>
        <family val="2"/>
      </rPr>
      <t>Total</t>
    </r>
  </si>
  <si>
    <t>Unsko-sanski kanton/canton</t>
  </si>
  <si>
    <t>Kanton/canton Posavski</t>
  </si>
  <si>
    <t>Tuzlanski kanton/canton</t>
  </si>
  <si>
    <t>Zeničko-dobojski kanton/canton</t>
  </si>
  <si>
    <t>Bosansko-podrinjski kanton/canton</t>
  </si>
  <si>
    <t>Srednjobosanski kanton/canton</t>
  </si>
  <si>
    <t>Hercegovačko-neretvanski kanton/canton</t>
  </si>
  <si>
    <t>Zapadnohercegovački kanton/canton</t>
  </si>
  <si>
    <t>Kanton/Canton Sarajevo</t>
  </si>
  <si>
    <t>Kanto/canton 10</t>
  </si>
  <si>
    <r>
      <t>Federacija BiH/</t>
    </r>
    <r>
      <rPr>
        <i/>
        <sz val="8"/>
        <rFont val="Arial Narrow"/>
        <family val="2"/>
      </rPr>
      <t>Federation of BiH</t>
    </r>
  </si>
  <si>
    <r>
      <t>Svega</t>
    </r>
    <r>
      <rPr>
        <i/>
        <sz val="8"/>
        <rFont val="Arial Narrow"/>
        <family val="2"/>
      </rPr>
      <t xml:space="preserve">
All</t>
    </r>
  </si>
  <si>
    <r>
      <t>Doktori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Doctors</t>
    </r>
  </si>
  <si>
    <r>
      <t>Magistri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Masters</t>
    </r>
  </si>
  <si>
    <r>
      <t>do/</t>
    </r>
    <r>
      <rPr>
        <i/>
        <sz val="8"/>
        <rFont val="Arial Narrow"/>
        <family val="2"/>
      </rPr>
      <t xml:space="preserve">to
</t>
    </r>
    <r>
      <rPr>
        <b/>
        <sz val="8"/>
        <rFont val="Arial Narrow"/>
        <family val="2"/>
      </rPr>
      <t>18</t>
    </r>
  </si>
  <si>
    <t xml:space="preserve">  -</t>
  </si>
  <si>
    <r>
      <rPr>
        <b/>
        <sz val="8"/>
        <rFont val="Arial"/>
        <family val="2"/>
      </rPr>
      <t>V S S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University</t>
    </r>
  </si>
  <si>
    <r>
      <rPr>
        <b/>
        <sz val="9"/>
        <rFont val="Arial"/>
        <family val="2"/>
      </rPr>
      <t>do</t>
    </r>
    <r>
      <rPr>
        <sz val="9"/>
        <rFont val="Arial"/>
        <family val="2"/>
      </rPr>
      <t>/</t>
    </r>
    <r>
      <rPr>
        <i/>
        <sz val="9"/>
        <rFont val="Arial"/>
        <family val="2"/>
      </rPr>
      <t xml:space="preserve">to
</t>
    </r>
    <r>
      <rPr>
        <sz val="9"/>
        <rFont val="Arial"/>
        <family val="2"/>
      </rPr>
      <t>18</t>
    </r>
  </si>
  <si>
    <r>
      <rPr>
        <b/>
        <sz val="8"/>
        <rFont val="Arial"/>
        <family val="2"/>
      </rPr>
      <t>Ukupno</t>
    </r>
    <r>
      <rPr>
        <i/>
        <sz val="8"/>
        <rFont val="Arial"/>
        <family val="2"/>
      </rPr>
      <t xml:space="preserve">
Total</t>
    </r>
  </si>
  <si>
    <r>
      <t xml:space="preserve">Pripravnici 
</t>
    </r>
    <r>
      <rPr>
        <i/>
        <sz val="8"/>
        <rFont val="Arial"/>
        <family val="2"/>
      </rPr>
      <t>Trainees</t>
    </r>
  </si>
  <si>
    <r>
      <rPr>
        <b/>
        <sz val="8"/>
        <rFont val="Arial Narrow"/>
        <family val="2"/>
      </rPr>
      <t>do 350 KM</t>
    </r>
    <r>
      <rPr>
        <sz val="8"/>
        <rFont val="Arial Narrow"/>
        <family val="2"/>
      </rPr>
      <t xml:space="preserve"> 350 and less BAM</t>
    </r>
  </si>
  <si>
    <r>
      <t>351 - 500
 KM/</t>
    </r>
    <r>
      <rPr>
        <i/>
        <sz val="8"/>
        <rFont val="Arial Narrow"/>
        <family val="2"/>
      </rPr>
      <t>BAM</t>
    </r>
  </si>
  <si>
    <r>
      <t>501 - 650
 KM/</t>
    </r>
    <r>
      <rPr>
        <i/>
        <sz val="8"/>
        <rFont val="Arial Narrow"/>
        <family val="2"/>
      </rPr>
      <t>BAM</t>
    </r>
  </si>
  <si>
    <r>
      <t>651 - 800
 KM/</t>
    </r>
    <r>
      <rPr>
        <i/>
        <sz val="8"/>
        <rFont val="Arial Narrow"/>
        <family val="2"/>
      </rPr>
      <t>BAM</t>
    </r>
  </si>
  <si>
    <r>
      <t>801 - 950
 KM/</t>
    </r>
    <r>
      <rPr>
        <i/>
        <sz val="8"/>
        <rFont val="Arial Narrow"/>
        <family val="2"/>
      </rPr>
      <t>BAM</t>
    </r>
  </si>
  <si>
    <r>
      <t>951 - 1100
 KM/</t>
    </r>
    <r>
      <rPr>
        <i/>
        <sz val="8"/>
        <rFont val="Arial Narrow"/>
        <family val="2"/>
      </rPr>
      <t>BAM</t>
    </r>
  </si>
  <si>
    <r>
      <t>1101 - 1400
 KM/</t>
    </r>
    <r>
      <rPr>
        <i/>
        <sz val="8"/>
        <rFont val="Arial Narrow"/>
        <family val="2"/>
      </rPr>
      <t>BAM</t>
    </r>
  </si>
  <si>
    <r>
      <t>1401 - 1700
 KM/</t>
    </r>
    <r>
      <rPr>
        <i/>
        <sz val="8"/>
        <rFont val="Arial Narrow"/>
        <family val="2"/>
      </rPr>
      <t>BAM</t>
    </r>
  </si>
  <si>
    <r>
      <t>1701 - 2000
 KM/</t>
    </r>
    <r>
      <rPr>
        <i/>
        <sz val="8"/>
        <rFont val="Arial Narrow"/>
        <family val="2"/>
      </rPr>
      <t>BAM</t>
    </r>
  </si>
  <si>
    <r>
      <t>2001 - 2500
 KM/</t>
    </r>
    <r>
      <rPr>
        <i/>
        <sz val="8"/>
        <rFont val="Arial Narrow"/>
        <family val="2"/>
      </rPr>
      <t>BAM</t>
    </r>
  </si>
  <si>
    <r>
      <t xml:space="preserve"> 2501+ 
KM/</t>
    </r>
    <r>
      <rPr>
        <i/>
        <sz val="8"/>
        <rFont val="Arial Narrow"/>
        <family val="2"/>
      </rPr>
      <t>BAM</t>
    </r>
  </si>
  <si>
    <r>
      <t xml:space="preserve">Zaposleni na neodređeno vrijeme
</t>
    </r>
    <r>
      <rPr>
        <i/>
        <sz val="8"/>
        <rFont val="Arial"/>
        <family val="2"/>
      </rPr>
      <t>Employed for unspecified period of time</t>
    </r>
  </si>
  <si>
    <r>
      <t xml:space="preserve">Zaposleni na određeno vrijeme
</t>
    </r>
    <r>
      <rPr>
        <i/>
        <sz val="8"/>
        <rFont val="Arial"/>
        <family val="2"/>
      </rPr>
      <t>Employed for fixed period of time</t>
    </r>
  </si>
  <si>
    <r>
      <t xml:space="preserve">Zaposleni na puno radno vrijeme
</t>
    </r>
    <r>
      <rPr>
        <i/>
        <sz val="8"/>
        <rFont val="Arial"/>
        <family val="2"/>
      </rPr>
      <t>Employed for  full time</t>
    </r>
  </si>
  <si>
    <r>
      <t xml:space="preserve">Zaposleni na nepuno radno vrijeme
</t>
    </r>
    <r>
      <rPr>
        <i/>
        <sz val="8"/>
        <rFont val="Arial"/>
        <family val="2"/>
      </rPr>
      <t>Employed for part time</t>
    </r>
  </si>
  <si>
    <r>
      <t xml:space="preserve">Zaposleni na skraćeno radno vrijeme
</t>
    </r>
    <r>
      <rPr>
        <i/>
        <sz val="8"/>
        <rFont val="Arial"/>
        <family val="2"/>
      </rPr>
      <t>Employed for reduced working hours</t>
    </r>
  </si>
  <si>
    <r>
      <t xml:space="preserve">V S S
</t>
    </r>
    <r>
      <rPr>
        <i/>
        <sz val="8"/>
        <rFont val="Arial Narrow"/>
        <family val="2"/>
      </rPr>
      <t>University</t>
    </r>
  </si>
  <si>
    <r>
      <rPr>
        <b/>
        <sz val="8"/>
        <rFont val="Arial"/>
        <family val="2"/>
      </rPr>
      <t>Svega</t>
    </r>
    <r>
      <rPr>
        <i/>
        <sz val="8"/>
        <rFont val="Arial"/>
        <family val="2"/>
      </rPr>
      <t xml:space="preserve">
All</t>
    </r>
  </si>
  <si>
    <r>
      <rPr>
        <b/>
        <sz val="8"/>
        <rFont val="Arial"/>
        <family val="2"/>
      </rPr>
      <t>Doktori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Doctors</t>
    </r>
  </si>
  <si>
    <r>
      <rPr>
        <b/>
        <sz val="8"/>
        <rFont val="Arial"/>
        <family val="2"/>
      </rPr>
      <t>Magistri</t>
    </r>
    <r>
      <rPr>
        <sz val="8"/>
        <rFont val="Arial"/>
        <family val="2"/>
      </rPr>
      <t xml:space="preserve">
Masters</t>
    </r>
  </si>
  <si>
    <r>
      <rPr>
        <b/>
        <sz val="9"/>
        <rFont val="Arial Narrow"/>
        <family val="2"/>
      </rPr>
      <t xml:space="preserve">Zaposleni 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Employed</t>
    </r>
  </si>
  <si>
    <r>
      <rPr>
        <b/>
        <sz val="9"/>
        <rFont val="Arial Narrow"/>
        <family val="2"/>
      </rPr>
      <t>Struktura u %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Structure in %</t>
    </r>
  </si>
  <si>
    <t xml:space="preserve">1. ZAPOSLENI U PRAVNIM OSOBAMA PREMA STEPENU/STUPNJU STRUČNOG OBRAZOVANJA PO DJELATNOSTIMA, MART/OŽUJAK 2018. </t>
  </si>
  <si>
    <t xml:space="preserve">   EMPLOYED IN LEGAL ENTITIES ACCORDING TO QUALIFICATIONS BY ACTIVITIES, MARCH 2018</t>
  </si>
  <si>
    <t xml:space="preserve">2. ZAPOSLENE ŽENE U PRAVNIM OSOBAMA PREMA STEPENU/STUPNJU STRUČNOG OBRAZOVANJA PO DJELATNOSTIMA, MART/OŽUJAK 2018. </t>
  </si>
  <si>
    <t xml:space="preserve">   EMPLOYED WOMEN IN LEGAL ENTITIES ACCORDING TO PROFESSIONAL QUALIFICATIONS BY ACTIVITIES, MARCH 2018</t>
  </si>
  <si>
    <t xml:space="preserve">3. ZAPOSLENI U PRAVNIM OSOBAMA PREMA STAROSNIM GRUPAMA PO DJELATNOSTIMA, MART/OŽUJAK 2018. </t>
  </si>
  <si>
    <t xml:space="preserve">   EMPLOYED IN LEGAL ENTITIES ACCORDING TO AGE GROUPS BY ACTIVITIES, MARCH 2018</t>
  </si>
  <si>
    <t xml:space="preserve">4. ZAPOSLENE ŽENE U PRAVNIM OSOBAMA PREMA STAROSNIM GRUPAMA PO DJELATNOSTIMA, MART/OŽUJAK 2018. </t>
  </si>
  <si>
    <t xml:space="preserve">    EMPLOYED WOMEN IN LEGAL ENTITIES ACCORDING TO AGE GROUPS BY ACTIVITIES, MARCH 2018</t>
  </si>
  <si>
    <t>5. ZAPOSLENI U PRAVNIM OSOBAMA PREMA VRSTI RADNOG ODNOSA PO DJELATNOSTIMA I SPOLU, MART/OŽUJAK 2018.</t>
  </si>
  <si>
    <t xml:space="preserve">   EMPLOYED IN LEGAL ENTITIES ACCORDING TO TYPE OF WORK STATUS BY ACTIVITIES AND SEX, MARCH 2018</t>
  </si>
  <si>
    <t>6. ZAPOSLENI U PRAVNIM OSOBAMA PREMA VRSTI RADNOG VREMENA PO DJELATNOSTIMA I SPOLU, MART/OŽUJAK 2018.</t>
  </si>
  <si>
    <t xml:space="preserve">   EMPLOYED IN LEGAL ENTITIES ACCORDING TO TYPE OF WORK TIME BY ACTIVITIES AND SEX, MARCH 2018</t>
  </si>
  <si>
    <t xml:space="preserve">7. PROSJEČNA MJESEČNA NETO PLAĆA PREMA STEPENU/STUPNJU STRUČNE SPREME PO DJELATNOSTIMA, 2017. </t>
  </si>
  <si>
    <t xml:space="preserve">    AVERAGE MONTHLY NET WAGE ACCORDING TO QUALIFICATIONS BY ACTIVITIES, 2017 </t>
  </si>
  <si>
    <t xml:space="preserve">8. PROSJEČNA MJESEČNA BRUTO PLAĆA PREMA STEPENU/STUPNJU STRUČNE SPREME PO DJELATNOSTIMA, 2017. </t>
  </si>
  <si>
    <t xml:space="preserve">   AVERAGE MONTHLY GROSS  WAGE ACCORDING TO QUALIFICATIONS BY ACTIVITIES, 2017 </t>
  </si>
  <si>
    <t>9. ZAPOSLENI U PRAVNIM OSOBAMA PREMA VISINI NETO PLAĆE,  MART/OŽUJAK 2018.</t>
  </si>
  <si>
    <t xml:space="preserve">    EMPLOYED IN LEGAL ENTITIES ACCORDING TO AMOUNT OF NET WAGE, MARCH 2018</t>
  </si>
  <si>
    <t xml:space="preserve">10. ZAPOSLENI U PRAVNIM OSOBAMA PREMA STEPENU/STUPNJU STRUČNOG OBRAZOVANJA PO KANTONIMA, MART/OŽUJAK 2018. </t>
  </si>
  <si>
    <t xml:space="preserve">    EMPLOYED IN LEGAL ENTITIES ACCORDING TO PROFESSIONAL QUALIFICATIONS BY CANTONS, MARCH 2018</t>
  </si>
  <si>
    <t xml:space="preserve">11. ZAPOSLENE ŽENE U PRAVNIM OSOBAMA PREMA STEPENU/STUPNJU STRUČNOG OBRAZOVANJA PO KANTONIMA, MART/OŽUJAK 2018. </t>
  </si>
  <si>
    <t xml:space="preserve">     EMPLOYED WOMEN IN LEGAL ENTITIES ACCORDING TO PROFESSIONAL QUALIFICATIONS BY CANTONS, MARCH 2018</t>
  </si>
  <si>
    <t>12. ZAPOSLENI U PRAVNIM OSOBAMA PREMA STAROSNIM GRUPAMA PO KANTONIMA, MART/OŽUJAK 2018.</t>
  </si>
  <si>
    <t xml:space="preserve">     EMPLOYED IN LEGAL ENTITIES  ACCORDING TO AGE GROUPS BY CANTONS, MARCH 2018</t>
  </si>
  <si>
    <t>13. ZAPOSLENE ŽENE U PRAVNIM OSOBAMA PREMA STAROSNIM GRUPAMA PO KANTONIMA, MART/OŽUJAK 2018.</t>
  </si>
  <si>
    <t xml:space="preserve">    EMPLOYED WOMEN IN LEGAL ENTITIES  ACCORDING TO AGE GROUPS BY CANTONS, MARCH 2018</t>
  </si>
  <si>
    <t>14. ZAPOSLENI U PRAVNIM OSOBAMA PREMA STEPENU/STUPNJU STRUČNOG OBRAZOVANJA PO OPĆINAMA, MART/OŽUJAK 2018.</t>
  </si>
  <si>
    <t xml:space="preserve">     EMPLOYED IN LEGAL ENTITIES ACCORDING TO PROFESSIONAL QUALIFICATIONS BY MUNICIPALITIES, MARCH 2018</t>
  </si>
  <si>
    <t>15. ZAPOSLENI U PRAVNIM OSOBAMA PREMA STAROSNIM GRUPAMA PO OPĆINAMA, MART/OŽUJAK 2018.</t>
  </si>
  <si>
    <t xml:space="preserve">     EMPLOYED IN LEGAL ENTITIES  ACCORDING TO AGE GROUPS BY MUNICIPALITIES, MARCH 2018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</si>
</sst>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.00_-;\-* #,##0.00_-;_-* &quot;-&quot;??_-;_-@_-"/>
    <numFmt numFmtId="173" formatCode="_-* #,##0_-;\-* #,##0_-;_-* &quot;-&quot;_-;_-@_-"/>
    <numFmt numFmtId="174" formatCode="_-&quot;kn&quot;\ * #,##0.00_-;\-&quot;kn&quot;\ * #,##0.00_-;_-&quot;kn&quot;\ * &quot;-&quot;??_-;_-@_-"/>
    <numFmt numFmtId="175" formatCode="_-&quot;kn&quot;\ * #,##0_-;\-&quot;kn&quot;\ * #,##0_-;_-&quot;kn&quot;\ * &quot;-&quot;_-;_-@_-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1">
    <font>
      <sz val="10"/>
      <name val="Arial"/>
      <family val="0"/>
    </font>
    <font>
      <i/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b/>
      <i/>
      <vertAlign val="superscript"/>
      <sz val="8"/>
      <name val="Arial Narrow"/>
      <family val="2"/>
    </font>
    <font>
      <sz val="7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sz val="9"/>
      <name val="Arial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 vertical="top"/>
    </xf>
    <xf numFmtId="2" fontId="4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Alignment="1">
      <alignment wrapText="1"/>
    </xf>
    <xf numFmtId="2" fontId="6" fillId="0" borderId="0" xfId="0" applyNumberFormat="1" applyFont="1" applyAlignment="1">
      <alignment horizontal="right" vertical="top" wrapText="1"/>
    </xf>
    <xf numFmtId="2" fontId="5" fillId="0" borderId="0" xfId="0" applyNumberFormat="1" applyFont="1" applyFill="1" applyAlignment="1">
      <alignment vertical="top"/>
    </xf>
    <xf numFmtId="2" fontId="4" fillId="0" borderId="0" xfId="0" applyNumberFormat="1" applyFont="1" applyFill="1" applyAlignment="1">
      <alignment wrapText="1"/>
    </xf>
    <xf numFmtId="2" fontId="6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right" vertical="top" wrapText="1"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 wrapText="1"/>
    </xf>
    <xf numFmtId="3" fontId="8" fillId="0" borderId="0" xfId="58" applyNumberFormat="1" applyFont="1" applyFill="1" applyBorder="1" applyAlignment="1">
      <alignment horizontal="right" wrapText="1"/>
      <protection/>
    </xf>
    <xf numFmtId="3" fontId="5" fillId="0" borderId="0" xfId="0" applyNumberFormat="1" applyFont="1" applyFill="1" applyBorder="1" applyAlignment="1">
      <alignment/>
    </xf>
    <xf numFmtId="3" fontId="8" fillId="0" borderId="0" xfId="58" applyNumberFormat="1" applyFont="1" applyFill="1" applyBorder="1" applyAlignment="1">
      <alignment horizontal="right" vertical="top" wrapText="1"/>
      <protection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vertical="top" wrapText="1"/>
    </xf>
    <xf numFmtId="0" fontId="9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6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3" fontId="1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0" xfId="57" applyFont="1" applyAlignment="1">
      <alignment horizontal="left" wrapText="1"/>
      <protection/>
    </xf>
    <xf numFmtId="3" fontId="14" fillId="0" borderId="0" xfId="57" applyNumberFormat="1" applyFont="1" applyAlignment="1">
      <alignment vertical="top" wrapText="1"/>
      <protection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horizontal="left" vertical="center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 horizontal="center" vertical="top"/>
    </xf>
    <xf numFmtId="3" fontId="15" fillId="0" borderId="0" xfId="57" applyNumberFormat="1" applyFont="1" applyAlignment="1">
      <alignment vertical="top" wrapText="1"/>
      <protection/>
    </xf>
    <xf numFmtId="3" fontId="11" fillId="0" borderId="0" xfId="0" applyNumberFormat="1" applyFont="1" applyAlignment="1">
      <alignment vertical="center"/>
    </xf>
    <xf numFmtId="3" fontId="12" fillId="0" borderId="0" xfId="0" applyNumberFormat="1" applyFont="1" applyAlignment="1">
      <alignment horizontal="right"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3" fontId="12" fillId="0" borderId="0" xfId="0" applyNumberFormat="1" applyFont="1" applyAlignment="1">
      <alignment horizontal="right" vertical="top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3" fontId="11" fillId="0" borderId="0" xfId="0" applyNumberFormat="1" applyFont="1" applyAlignment="1">
      <alignment horizontal="right" vertical="top"/>
    </xf>
    <xf numFmtId="0" fontId="12" fillId="0" borderId="0" xfId="0" applyFont="1" applyFill="1" applyBorder="1" applyAlignment="1">
      <alignment horizontal="left" wrapText="1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3" fontId="12" fillId="0" borderId="0" xfId="0" applyNumberFormat="1" applyFont="1" applyBorder="1" applyAlignment="1">
      <alignment horizontal="right"/>
    </xf>
    <xf numFmtId="1" fontId="12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12" fillId="0" borderId="0" xfId="0" applyNumberFormat="1" applyFont="1" applyBorder="1" applyAlignment="1">
      <alignment wrapText="1"/>
    </xf>
    <xf numFmtId="3" fontId="18" fillId="0" borderId="0" xfId="59" applyNumberFormat="1" applyFont="1" applyFill="1" applyBorder="1" applyAlignment="1">
      <alignment horizontal="right" wrapText="1"/>
      <protection/>
    </xf>
    <xf numFmtId="2" fontId="13" fillId="0" borderId="0" xfId="0" applyNumberFormat="1" applyFont="1" applyBorder="1" applyAlignment="1">
      <alignment horizontal="right" wrapText="1"/>
    </xf>
    <xf numFmtId="2" fontId="12" fillId="0" borderId="0" xfId="0" applyNumberFormat="1" applyFont="1" applyAlignment="1">
      <alignment wrapText="1"/>
    </xf>
    <xf numFmtId="2" fontId="13" fillId="0" borderId="0" xfId="0" applyNumberFormat="1" applyFont="1" applyAlignment="1">
      <alignment horizontal="right" wrapText="1"/>
    </xf>
    <xf numFmtId="2" fontId="11" fillId="0" borderId="0" xfId="0" applyNumberFormat="1" applyFont="1" applyFill="1" applyAlignment="1">
      <alignment vertical="top"/>
    </xf>
    <xf numFmtId="3" fontId="11" fillId="0" borderId="0" xfId="0" applyNumberFormat="1" applyFont="1" applyBorder="1" applyAlignment="1">
      <alignment horizontal="right" vertical="top"/>
    </xf>
    <xf numFmtId="3" fontId="18" fillId="0" borderId="0" xfId="59" applyNumberFormat="1" applyFont="1" applyFill="1" applyBorder="1" applyAlignment="1">
      <alignment horizontal="right" vertical="top" wrapText="1"/>
      <protection/>
    </xf>
    <xf numFmtId="2" fontId="13" fillId="0" borderId="0" xfId="0" applyNumberFormat="1" applyFont="1" applyAlignment="1">
      <alignment horizontal="right" vertical="top" wrapText="1"/>
    </xf>
    <xf numFmtId="2" fontId="11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wrapText="1"/>
    </xf>
    <xf numFmtId="2" fontId="13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right" wrapText="1"/>
    </xf>
    <xf numFmtId="1" fontId="11" fillId="0" borderId="0" xfId="0" applyNumberFormat="1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3" fontId="60" fillId="0" borderId="0" xfId="0" applyNumberFormat="1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19" xfId="0" applyFont="1" applyBorder="1" applyAlignment="1">
      <alignment/>
    </xf>
    <xf numFmtId="3" fontId="12" fillId="0" borderId="0" xfId="0" applyNumberFormat="1" applyFont="1" applyBorder="1" applyAlignment="1">
      <alignment/>
    </xf>
    <xf numFmtId="2" fontId="12" fillId="0" borderId="0" xfId="0" applyNumberFormat="1" applyFont="1" applyAlignment="1">
      <alignment vertical="top" wrapText="1"/>
    </xf>
    <xf numFmtId="0" fontId="12" fillId="0" borderId="0" xfId="0" applyFont="1" applyAlignment="1">
      <alignment horizontal="center"/>
    </xf>
    <xf numFmtId="2" fontId="11" fillId="0" borderId="0" xfId="0" applyNumberFormat="1" applyFont="1" applyFill="1" applyBorder="1" applyAlignment="1">
      <alignment horizontal="right" wrapText="1"/>
    </xf>
    <xf numFmtId="176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vertical="top"/>
    </xf>
    <xf numFmtId="0" fontId="11" fillId="0" borderId="13" xfId="0" applyFont="1" applyBorder="1" applyAlignment="1">
      <alignment horizontal="center" vertical="top"/>
    </xf>
    <xf numFmtId="0" fontId="13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6" xfId="0" applyFont="1" applyBorder="1" applyAlignment="1">
      <alignment horizontal="center" vertical="top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0" fontId="5" fillId="0" borderId="0" xfId="0" applyFont="1" applyAlignment="1">
      <alignment horizontal="left"/>
    </xf>
    <xf numFmtId="0" fontId="20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20" xfId="0" applyFont="1" applyBorder="1" applyAlignment="1">
      <alignment horizontal="left" wrapText="1"/>
    </xf>
    <xf numFmtId="3" fontId="22" fillId="0" borderId="0" xfId="0" applyNumberFormat="1" applyFont="1" applyAlignment="1">
      <alignment vertical="top"/>
    </xf>
    <xf numFmtId="176" fontId="22" fillId="0" borderId="0" xfId="0" applyNumberFormat="1" applyFont="1" applyAlignment="1">
      <alignment vertical="top"/>
    </xf>
    <xf numFmtId="0" fontId="11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edstarU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zoomScalePageLayoutView="0" workbookViewId="0" topLeftCell="A1">
      <selection activeCell="P34" sqref="P34"/>
    </sheetView>
  </sheetViews>
  <sheetFormatPr defaultColWidth="9.140625" defaultRowHeight="12.75"/>
  <cols>
    <col min="1" max="1" width="2.140625" style="44" customWidth="1"/>
    <col min="2" max="2" width="23.7109375" style="44" customWidth="1"/>
    <col min="3" max="3" width="6.8515625" style="44" customWidth="1"/>
    <col min="4" max="4" width="5.8515625" style="44" customWidth="1"/>
    <col min="5" max="5" width="7.00390625" style="44" customWidth="1"/>
    <col min="6" max="6" width="7.421875" style="44" customWidth="1"/>
    <col min="7" max="7" width="5.8515625" style="44" customWidth="1"/>
    <col min="8" max="8" width="6.57421875" style="44" customWidth="1"/>
    <col min="9" max="12" width="5.8515625" style="44" customWidth="1"/>
    <col min="13" max="13" width="6.8515625" style="44" customWidth="1"/>
    <col min="14" max="14" width="24.28125" style="44" customWidth="1"/>
    <col min="15" max="15" width="19.57421875" style="44" customWidth="1"/>
    <col min="16" max="16384" width="9.140625" style="44" customWidth="1"/>
  </cols>
  <sheetData>
    <row r="1" spans="1:14" ht="12.75" customHeight="1">
      <c r="A1" s="176" t="s">
        <v>242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12.75" customHeight="1">
      <c r="A2" s="177" t="s">
        <v>243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24" customHeight="1">
      <c r="A3" s="180" t="s">
        <v>100</v>
      </c>
      <c r="B3" s="181"/>
      <c r="C3" s="93" t="s">
        <v>0</v>
      </c>
      <c r="D3" s="174" t="s">
        <v>236</v>
      </c>
      <c r="E3" s="175"/>
      <c r="F3" s="175"/>
      <c r="G3" s="93" t="s">
        <v>1</v>
      </c>
      <c r="H3" s="93" t="s">
        <v>2</v>
      </c>
      <c r="I3" s="93" t="s">
        <v>3</v>
      </c>
      <c r="J3" s="93" t="s">
        <v>4</v>
      </c>
      <c r="K3" s="93" t="s">
        <v>5</v>
      </c>
      <c r="L3" s="93" t="s">
        <v>6</v>
      </c>
      <c r="M3" s="93" t="s">
        <v>7</v>
      </c>
      <c r="N3" s="184" t="s">
        <v>101</v>
      </c>
    </row>
    <row r="4" spans="1:14" ht="24.75" customHeight="1">
      <c r="A4" s="182"/>
      <c r="B4" s="183"/>
      <c r="C4" s="94" t="s">
        <v>29</v>
      </c>
      <c r="D4" s="95" t="s">
        <v>211</v>
      </c>
      <c r="E4" s="96" t="s">
        <v>212</v>
      </c>
      <c r="F4" s="96" t="s">
        <v>213</v>
      </c>
      <c r="G4" s="94" t="s">
        <v>30</v>
      </c>
      <c r="H4" s="97" t="s">
        <v>31</v>
      </c>
      <c r="I4" s="97" t="s">
        <v>32</v>
      </c>
      <c r="J4" s="97" t="s">
        <v>33</v>
      </c>
      <c r="K4" s="94" t="s">
        <v>34</v>
      </c>
      <c r="L4" s="97" t="s">
        <v>35</v>
      </c>
      <c r="M4" s="97" t="s">
        <v>36</v>
      </c>
      <c r="N4" s="185"/>
    </row>
    <row r="5" spans="1:14" ht="4.5" customHeight="1">
      <c r="A5" s="45"/>
      <c r="B5" s="45"/>
      <c r="C5" s="98"/>
      <c r="D5" s="99"/>
      <c r="E5" s="92"/>
      <c r="F5" s="92"/>
      <c r="G5" s="98"/>
      <c r="H5" s="98"/>
      <c r="I5" s="98"/>
      <c r="J5" s="98"/>
      <c r="K5" s="98"/>
      <c r="L5" s="98"/>
      <c r="M5" s="98"/>
      <c r="N5" s="71"/>
    </row>
    <row r="6" spans="1:17" ht="10.5" customHeight="1">
      <c r="A6" s="45"/>
      <c r="B6" s="45" t="s">
        <v>97</v>
      </c>
      <c r="C6" s="100">
        <f>SUM(C8:C26)</f>
        <v>376744</v>
      </c>
      <c r="D6" s="100">
        <f aca="true" t="shared" si="0" ref="D6:M6">SUM(D8:D26)</f>
        <v>88965</v>
      </c>
      <c r="E6" s="100">
        <f t="shared" si="0"/>
        <v>3210</v>
      </c>
      <c r="F6" s="100">
        <f t="shared" si="0"/>
        <v>5386</v>
      </c>
      <c r="G6" s="100">
        <f t="shared" si="0"/>
        <v>19507</v>
      </c>
      <c r="H6" s="100">
        <f t="shared" si="0"/>
        <v>179804</v>
      </c>
      <c r="I6" s="100">
        <f t="shared" si="0"/>
        <v>8639</v>
      </c>
      <c r="J6" s="100">
        <f t="shared" si="0"/>
        <v>9649</v>
      </c>
      <c r="K6" s="100">
        <f t="shared" si="0"/>
        <v>49601</v>
      </c>
      <c r="L6" s="100">
        <f t="shared" si="0"/>
        <v>5350</v>
      </c>
      <c r="M6" s="100">
        <f t="shared" si="0"/>
        <v>15229</v>
      </c>
      <c r="N6" s="101" t="s">
        <v>26</v>
      </c>
      <c r="O6" s="100"/>
      <c r="P6" s="62"/>
      <c r="Q6" s="62"/>
    </row>
    <row r="7" spans="1:17" ht="6" customHeight="1">
      <c r="A7" s="45"/>
      <c r="B7" s="45"/>
      <c r="C7" s="100"/>
      <c r="D7" s="100"/>
      <c r="E7" s="102"/>
      <c r="F7" s="102"/>
      <c r="G7" s="100"/>
      <c r="H7" s="100"/>
      <c r="I7" s="100"/>
      <c r="J7" s="100"/>
      <c r="K7" s="100"/>
      <c r="L7" s="100"/>
      <c r="M7" s="100"/>
      <c r="N7" s="103"/>
      <c r="O7" s="104"/>
      <c r="P7" s="62"/>
      <c r="Q7" s="62"/>
    </row>
    <row r="8" spans="1:17" s="71" customFormat="1" ht="15" customHeight="1">
      <c r="A8" s="105" t="s">
        <v>8</v>
      </c>
      <c r="B8" s="106" t="s">
        <v>53</v>
      </c>
      <c r="C8" s="100">
        <f>SUM(D8,G8:M8)</f>
        <v>5675</v>
      </c>
      <c r="D8" s="107">
        <v>862</v>
      </c>
      <c r="E8" s="107">
        <v>7</v>
      </c>
      <c r="F8" s="107">
        <v>86</v>
      </c>
      <c r="G8" s="107">
        <v>98</v>
      </c>
      <c r="H8" s="107">
        <v>2575</v>
      </c>
      <c r="I8" s="107">
        <v>232</v>
      </c>
      <c r="J8" s="107">
        <v>65</v>
      </c>
      <c r="K8" s="107">
        <v>919</v>
      </c>
      <c r="L8" s="107">
        <v>440</v>
      </c>
      <c r="M8" s="107">
        <v>484</v>
      </c>
      <c r="N8" s="108" t="s">
        <v>69</v>
      </c>
      <c r="O8" s="100"/>
      <c r="P8" s="62"/>
      <c r="Q8" s="62"/>
    </row>
    <row r="9" spans="1:17" ht="9.75">
      <c r="A9" s="105" t="s">
        <v>9</v>
      </c>
      <c r="B9" s="109" t="s">
        <v>54</v>
      </c>
      <c r="C9" s="100">
        <f aca="true" t="shared" si="1" ref="C9:C19">SUM(D9,G9:M9)</f>
        <v>12896</v>
      </c>
      <c r="D9" s="107">
        <v>1149</v>
      </c>
      <c r="E9" s="107">
        <v>21</v>
      </c>
      <c r="F9" s="107">
        <v>94</v>
      </c>
      <c r="G9" s="107">
        <v>111</v>
      </c>
      <c r="H9" s="107">
        <v>3902</v>
      </c>
      <c r="I9" s="107">
        <v>250</v>
      </c>
      <c r="J9" s="107">
        <v>752</v>
      </c>
      <c r="K9" s="107">
        <v>4708</v>
      </c>
      <c r="L9" s="107">
        <v>429</v>
      </c>
      <c r="M9" s="107">
        <v>1595</v>
      </c>
      <c r="N9" s="110" t="s">
        <v>70</v>
      </c>
      <c r="O9" s="100"/>
      <c r="P9" s="62"/>
      <c r="Q9" s="62"/>
    </row>
    <row r="10" spans="1:17" ht="9.75">
      <c r="A10" s="105" t="s">
        <v>10</v>
      </c>
      <c r="B10" s="109" t="s">
        <v>23</v>
      </c>
      <c r="C10" s="100">
        <f t="shared" si="1"/>
        <v>85614</v>
      </c>
      <c r="D10" s="107">
        <v>6655</v>
      </c>
      <c r="E10" s="107">
        <v>32</v>
      </c>
      <c r="F10" s="107">
        <v>435</v>
      </c>
      <c r="G10" s="107">
        <v>1830</v>
      </c>
      <c r="H10" s="107">
        <v>44973</v>
      </c>
      <c r="I10" s="107">
        <v>2973</v>
      </c>
      <c r="J10" s="107">
        <v>2113</v>
      </c>
      <c r="K10" s="107">
        <v>20008</v>
      </c>
      <c r="L10" s="107">
        <v>2561</v>
      </c>
      <c r="M10" s="107">
        <v>4501</v>
      </c>
      <c r="N10" s="110" t="s">
        <v>28</v>
      </c>
      <c r="O10" s="100"/>
      <c r="P10" s="62"/>
      <c r="Q10" s="62"/>
    </row>
    <row r="11" spans="1:17" ht="30">
      <c r="A11" s="111" t="s">
        <v>11</v>
      </c>
      <c r="B11" s="131" t="s">
        <v>55</v>
      </c>
      <c r="C11" s="112">
        <f>SUM(D11,G11:M11)</f>
        <v>8698</v>
      </c>
      <c r="D11" s="113">
        <v>2243</v>
      </c>
      <c r="E11" s="113">
        <v>52</v>
      </c>
      <c r="F11" s="113">
        <v>304</v>
      </c>
      <c r="G11" s="113">
        <v>353</v>
      </c>
      <c r="H11" s="113">
        <v>2523</v>
      </c>
      <c r="I11" s="113">
        <v>20</v>
      </c>
      <c r="J11" s="113">
        <v>2190</v>
      </c>
      <c r="K11" s="113">
        <v>1137</v>
      </c>
      <c r="L11" s="113">
        <v>118</v>
      </c>
      <c r="M11" s="113">
        <v>114</v>
      </c>
      <c r="N11" s="114" t="s">
        <v>71</v>
      </c>
      <c r="O11" s="100"/>
      <c r="P11" s="62"/>
      <c r="Q11" s="62"/>
    </row>
    <row r="12" spans="1:17" ht="39" customHeight="1">
      <c r="A12" s="111" t="s">
        <v>12</v>
      </c>
      <c r="B12" s="131" t="s">
        <v>56</v>
      </c>
      <c r="C12" s="112">
        <f t="shared" si="1"/>
        <v>7777</v>
      </c>
      <c r="D12" s="113">
        <v>886</v>
      </c>
      <c r="E12" s="113">
        <v>5</v>
      </c>
      <c r="F12" s="113">
        <v>62</v>
      </c>
      <c r="G12" s="113">
        <v>236</v>
      </c>
      <c r="H12" s="113">
        <v>2629</v>
      </c>
      <c r="I12" s="113">
        <v>220</v>
      </c>
      <c r="J12" s="113">
        <v>461</v>
      </c>
      <c r="K12" s="113">
        <v>1853</v>
      </c>
      <c r="L12" s="113">
        <v>183</v>
      </c>
      <c r="M12" s="113">
        <v>1309</v>
      </c>
      <c r="N12" s="114" t="s">
        <v>72</v>
      </c>
      <c r="O12" s="100"/>
      <c r="P12" s="62"/>
      <c r="Q12" s="62"/>
    </row>
    <row r="13" spans="1:17" ht="9.75">
      <c r="A13" s="115" t="s">
        <v>13</v>
      </c>
      <c r="B13" s="109" t="s">
        <v>24</v>
      </c>
      <c r="C13" s="100">
        <f t="shared" si="1"/>
        <v>16192</v>
      </c>
      <c r="D13" s="107">
        <v>1636</v>
      </c>
      <c r="E13" s="107">
        <v>7</v>
      </c>
      <c r="F13" s="107">
        <v>96</v>
      </c>
      <c r="G13" s="107">
        <v>335</v>
      </c>
      <c r="H13" s="107">
        <v>8147</v>
      </c>
      <c r="I13" s="107">
        <v>779</v>
      </c>
      <c r="J13" s="107">
        <v>681</v>
      </c>
      <c r="K13" s="107">
        <v>3397</v>
      </c>
      <c r="L13" s="107">
        <v>318</v>
      </c>
      <c r="M13" s="107">
        <v>899</v>
      </c>
      <c r="N13" s="110" t="s">
        <v>47</v>
      </c>
      <c r="O13" s="104"/>
      <c r="P13" s="62"/>
      <c r="Q13" s="62"/>
    </row>
    <row r="14" spans="1:17" ht="25.5" customHeight="1">
      <c r="A14" s="111" t="s">
        <v>14</v>
      </c>
      <c r="B14" s="131" t="s">
        <v>57</v>
      </c>
      <c r="C14" s="112">
        <f t="shared" si="1"/>
        <v>58397</v>
      </c>
      <c r="D14" s="113">
        <v>6956</v>
      </c>
      <c r="E14" s="113">
        <v>20</v>
      </c>
      <c r="F14" s="113">
        <v>641</v>
      </c>
      <c r="G14" s="113">
        <v>1665</v>
      </c>
      <c r="H14" s="113">
        <v>40239</v>
      </c>
      <c r="I14" s="113">
        <v>887</v>
      </c>
      <c r="J14" s="113">
        <v>438</v>
      </c>
      <c r="K14" s="113">
        <v>7217</v>
      </c>
      <c r="L14" s="113">
        <v>103</v>
      </c>
      <c r="M14" s="113">
        <v>892</v>
      </c>
      <c r="N14" s="114" t="s">
        <v>73</v>
      </c>
      <c r="O14" s="100"/>
      <c r="P14" s="62"/>
      <c r="Q14" s="62"/>
    </row>
    <row r="15" spans="1:17" ht="9.75">
      <c r="A15" s="115" t="s">
        <v>15</v>
      </c>
      <c r="B15" s="109" t="s">
        <v>58</v>
      </c>
      <c r="C15" s="100">
        <f t="shared" si="1"/>
        <v>17794</v>
      </c>
      <c r="D15" s="107">
        <v>2155</v>
      </c>
      <c r="E15" s="107">
        <v>11</v>
      </c>
      <c r="F15" s="107">
        <v>165</v>
      </c>
      <c r="G15" s="107">
        <v>562</v>
      </c>
      <c r="H15" s="107">
        <v>9246</v>
      </c>
      <c r="I15" s="107">
        <v>321</v>
      </c>
      <c r="J15" s="107">
        <v>691</v>
      </c>
      <c r="K15" s="107">
        <v>4063</v>
      </c>
      <c r="L15" s="107">
        <v>404</v>
      </c>
      <c r="M15" s="107">
        <v>352</v>
      </c>
      <c r="N15" s="110" t="s">
        <v>74</v>
      </c>
      <c r="O15" s="100"/>
      <c r="P15" s="62"/>
      <c r="Q15" s="62"/>
    </row>
    <row r="16" spans="1:17" ht="49.5" customHeight="1">
      <c r="A16" s="111" t="s">
        <v>16</v>
      </c>
      <c r="B16" s="131" t="s">
        <v>59</v>
      </c>
      <c r="C16" s="112">
        <f t="shared" si="1"/>
        <v>5318</v>
      </c>
      <c r="D16" s="113">
        <v>421</v>
      </c>
      <c r="E16" s="113">
        <v>1</v>
      </c>
      <c r="F16" s="113">
        <v>19</v>
      </c>
      <c r="G16" s="113">
        <v>115</v>
      </c>
      <c r="H16" s="113">
        <v>3649</v>
      </c>
      <c r="I16" s="113">
        <v>124</v>
      </c>
      <c r="J16" s="113">
        <v>122</v>
      </c>
      <c r="K16" s="113">
        <v>650</v>
      </c>
      <c r="L16" s="113">
        <v>34</v>
      </c>
      <c r="M16" s="113">
        <v>203</v>
      </c>
      <c r="N16" s="114" t="s">
        <v>75</v>
      </c>
      <c r="O16" s="104"/>
      <c r="P16" s="62"/>
      <c r="Q16" s="62"/>
    </row>
    <row r="17" spans="1:17" ht="9.75">
      <c r="A17" s="115" t="s">
        <v>22</v>
      </c>
      <c r="B17" s="109" t="s">
        <v>60</v>
      </c>
      <c r="C17" s="100">
        <f t="shared" si="1"/>
        <v>11655</v>
      </c>
      <c r="D17" s="107">
        <v>4672</v>
      </c>
      <c r="E17" s="107">
        <v>21</v>
      </c>
      <c r="F17" s="107">
        <v>319</v>
      </c>
      <c r="G17" s="107">
        <v>888</v>
      </c>
      <c r="H17" s="107">
        <v>4807</v>
      </c>
      <c r="I17" s="107">
        <v>143</v>
      </c>
      <c r="J17" s="107">
        <v>554</v>
      </c>
      <c r="K17" s="107">
        <v>484</v>
      </c>
      <c r="L17" s="107">
        <v>52</v>
      </c>
      <c r="M17" s="107">
        <v>55</v>
      </c>
      <c r="N17" s="110" t="s">
        <v>76</v>
      </c>
      <c r="O17" s="104"/>
      <c r="P17" s="62"/>
      <c r="Q17" s="62"/>
    </row>
    <row r="18" spans="1:17" ht="20.25">
      <c r="A18" s="111" t="s">
        <v>17</v>
      </c>
      <c r="B18" s="131" t="s">
        <v>61</v>
      </c>
      <c r="C18" s="112">
        <f t="shared" si="1"/>
        <v>10097</v>
      </c>
      <c r="D18" s="113">
        <v>5377</v>
      </c>
      <c r="E18" s="113">
        <v>24</v>
      </c>
      <c r="F18" s="113">
        <v>563</v>
      </c>
      <c r="G18" s="113">
        <v>781</v>
      </c>
      <c r="H18" s="113">
        <v>3745</v>
      </c>
      <c r="I18" s="113">
        <v>34</v>
      </c>
      <c r="J18" s="113">
        <v>18</v>
      </c>
      <c r="K18" s="113">
        <v>111</v>
      </c>
      <c r="L18" s="113">
        <v>13</v>
      </c>
      <c r="M18" s="113">
        <v>18</v>
      </c>
      <c r="N18" s="114" t="s">
        <v>77</v>
      </c>
      <c r="O18" s="104"/>
      <c r="P18" s="62"/>
      <c r="Q18" s="62"/>
    </row>
    <row r="19" spans="1:17" ht="9.75">
      <c r="A19" s="115" t="s">
        <v>18</v>
      </c>
      <c r="B19" s="109" t="s">
        <v>62</v>
      </c>
      <c r="C19" s="100">
        <f t="shared" si="1"/>
        <v>1304</v>
      </c>
      <c r="D19" s="107">
        <v>209</v>
      </c>
      <c r="E19" s="107" t="s">
        <v>102</v>
      </c>
      <c r="F19" s="107">
        <v>10</v>
      </c>
      <c r="G19" s="107">
        <v>41</v>
      </c>
      <c r="H19" s="107">
        <v>613</v>
      </c>
      <c r="I19" s="107">
        <v>91</v>
      </c>
      <c r="J19" s="107">
        <v>30</v>
      </c>
      <c r="K19" s="107">
        <v>204</v>
      </c>
      <c r="L19" s="107">
        <v>59</v>
      </c>
      <c r="M19" s="107">
        <v>57</v>
      </c>
      <c r="N19" s="110" t="s">
        <v>78</v>
      </c>
      <c r="O19" s="100"/>
      <c r="P19" s="62"/>
      <c r="Q19" s="62"/>
    </row>
    <row r="20" spans="1:17" ht="20.25">
      <c r="A20" s="111" t="s">
        <v>19</v>
      </c>
      <c r="B20" s="131" t="s">
        <v>63</v>
      </c>
      <c r="C20" s="112">
        <f aca="true" t="shared" si="2" ref="C20:C26">SUM(D20,G20:M20)</f>
        <v>6610</v>
      </c>
      <c r="D20" s="113">
        <v>3002</v>
      </c>
      <c r="E20" s="113">
        <v>69</v>
      </c>
      <c r="F20" s="113">
        <v>336</v>
      </c>
      <c r="G20" s="113">
        <v>376</v>
      </c>
      <c r="H20" s="113">
        <v>2810</v>
      </c>
      <c r="I20" s="113">
        <v>37</v>
      </c>
      <c r="J20" s="113">
        <v>67</v>
      </c>
      <c r="K20" s="113">
        <v>217</v>
      </c>
      <c r="L20" s="113">
        <v>21</v>
      </c>
      <c r="M20" s="113">
        <v>80</v>
      </c>
      <c r="N20" s="114" t="s">
        <v>79</v>
      </c>
      <c r="O20" s="100"/>
      <c r="P20" s="62"/>
      <c r="Q20" s="62"/>
    </row>
    <row r="21" spans="1:17" ht="20.25">
      <c r="A21" s="111" t="s">
        <v>20</v>
      </c>
      <c r="B21" s="131" t="s">
        <v>64</v>
      </c>
      <c r="C21" s="112">
        <f t="shared" si="2"/>
        <v>7801</v>
      </c>
      <c r="D21" s="113">
        <v>1081</v>
      </c>
      <c r="E21" s="113">
        <v>5</v>
      </c>
      <c r="F21" s="113">
        <v>47</v>
      </c>
      <c r="G21" s="113">
        <v>186</v>
      </c>
      <c r="H21" s="113">
        <v>5756</v>
      </c>
      <c r="I21" s="113">
        <v>162</v>
      </c>
      <c r="J21" s="113">
        <v>41</v>
      </c>
      <c r="K21" s="113">
        <v>405</v>
      </c>
      <c r="L21" s="113">
        <v>43</v>
      </c>
      <c r="M21" s="113">
        <v>127</v>
      </c>
      <c r="N21" s="114" t="s">
        <v>80</v>
      </c>
      <c r="O21" s="100"/>
      <c r="P21" s="62"/>
      <c r="Q21" s="62"/>
    </row>
    <row r="22" spans="1:17" ht="25.5" customHeight="1">
      <c r="A22" s="111" t="s">
        <v>21</v>
      </c>
      <c r="B22" s="131" t="s">
        <v>65</v>
      </c>
      <c r="C22" s="112">
        <f t="shared" si="2"/>
        <v>39939</v>
      </c>
      <c r="D22" s="113">
        <v>15523</v>
      </c>
      <c r="E22" s="113">
        <v>83</v>
      </c>
      <c r="F22" s="113">
        <v>315</v>
      </c>
      <c r="G22" s="113">
        <v>2421</v>
      </c>
      <c r="H22" s="113">
        <v>19348</v>
      </c>
      <c r="I22" s="113">
        <v>617</v>
      </c>
      <c r="J22" s="113">
        <v>254</v>
      </c>
      <c r="K22" s="113">
        <v>1265</v>
      </c>
      <c r="L22" s="113">
        <v>69</v>
      </c>
      <c r="M22" s="113">
        <v>442</v>
      </c>
      <c r="N22" s="114" t="s">
        <v>81</v>
      </c>
      <c r="O22" s="100"/>
      <c r="P22" s="62"/>
      <c r="Q22" s="62"/>
    </row>
    <row r="23" spans="1:17" ht="9.75">
      <c r="A23" s="115" t="s">
        <v>49</v>
      </c>
      <c r="B23" s="116" t="s">
        <v>25</v>
      </c>
      <c r="C23" s="100">
        <f t="shared" si="2"/>
        <v>41190</v>
      </c>
      <c r="D23" s="107">
        <v>25210</v>
      </c>
      <c r="E23" s="107">
        <v>1856</v>
      </c>
      <c r="F23" s="107">
        <v>970</v>
      </c>
      <c r="G23" s="107">
        <v>7277</v>
      </c>
      <c r="H23" s="107">
        <v>4257</v>
      </c>
      <c r="I23" s="107">
        <v>602</v>
      </c>
      <c r="J23" s="107">
        <v>545</v>
      </c>
      <c r="K23" s="107">
        <v>849</v>
      </c>
      <c r="L23" s="107">
        <v>88</v>
      </c>
      <c r="M23" s="107">
        <v>2362</v>
      </c>
      <c r="N23" s="117" t="s">
        <v>27</v>
      </c>
      <c r="O23" s="104"/>
      <c r="P23" s="62"/>
      <c r="Q23" s="62"/>
    </row>
    <row r="24" spans="1:17" ht="9.75">
      <c r="A24" s="118" t="s">
        <v>50</v>
      </c>
      <c r="B24" s="121" t="s">
        <v>66</v>
      </c>
      <c r="C24" s="112">
        <f t="shared" si="2"/>
        <v>30564</v>
      </c>
      <c r="D24" s="113">
        <v>8921</v>
      </c>
      <c r="E24" s="113">
        <v>934</v>
      </c>
      <c r="F24" s="113">
        <v>767</v>
      </c>
      <c r="G24" s="113">
        <v>1945</v>
      </c>
      <c r="H24" s="113">
        <v>14880</v>
      </c>
      <c r="I24" s="113">
        <v>1014</v>
      </c>
      <c r="J24" s="113">
        <v>575</v>
      </c>
      <c r="K24" s="113">
        <v>1294</v>
      </c>
      <c r="L24" s="113">
        <v>391</v>
      </c>
      <c r="M24" s="113">
        <v>1544</v>
      </c>
      <c r="N24" s="120" t="s">
        <v>82</v>
      </c>
      <c r="O24" s="100"/>
      <c r="P24" s="62"/>
      <c r="Q24" s="62"/>
    </row>
    <row r="25" spans="1:17" ht="9.75">
      <c r="A25" s="118" t="s">
        <v>51</v>
      </c>
      <c r="B25" s="121" t="s">
        <v>67</v>
      </c>
      <c r="C25" s="112">
        <f t="shared" si="2"/>
        <v>6693</v>
      </c>
      <c r="D25" s="113">
        <v>977</v>
      </c>
      <c r="E25" s="113">
        <v>13</v>
      </c>
      <c r="F25" s="113">
        <v>63</v>
      </c>
      <c r="G25" s="113">
        <v>173</v>
      </c>
      <c r="H25" s="113">
        <v>4485</v>
      </c>
      <c r="I25" s="113">
        <v>113</v>
      </c>
      <c r="J25" s="113">
        <v>40</v>
      </c>
      <c r="K25" s="113">
        <v>756</v>
      </c>
      <c r="L25" s="113">
        <v>24</v>
      </c>
      <c r="M25" s="113">
        <v>125</v>
      </c>
      <c r="N25" s="120" t="s">
        <v>83</v>
      </c>
      <c r="O25" s="104"/>
      <c r="P25" s="62"/>
      <c r="Q25" s="62"/>
    </row>
    <row r="26" spans="1:17" ht="9.75">
      <c r="A26" s="122" t="s">
        <v>52</v>
      </c>
      <c r="B26" s="119" t="s">
        <v>68</v>
      </c>
      <c r="C26" s="100">
        <f t="shared" si="2"/>
        <v>2530</v>
      </c>
      <c r="D26" s="107">
        <v>1030</v>
      </c>
      <c r="E26" s="107">
        <v>49</v>
      </c>
      <c r="F26" s="107">
        <v>94</v>
      </c>
      <c r="G26" s="107">
        <v>114</v>
      </c>
      <c r="H26" s="107">
        <v>1220</v>
      </c>
      <c r="I26" s="107">
        <v>20</v>
      </c>
      <c r="J26" s="107">
        <v>12</v>
      </c>
      <c r="K26" s="107">
        <v>64</v>
      </c>
      <c r="L26" s="107" t="s">
        <v>102</v>
      </c>
      <c r="M26" s="107">
        <v>70</v>
      </c>
      <c r="N26" s="123" t="s">
        <v>84</v>
      </c>
      <c r="O26" s="100"/>
      <c r="P26" s="62"/>
      <c r="Q26" s="62"/>
    </row>
    <row r="27" spans="1:17" ht="21.75" customHeight="1">
      <c r="A27" s="45"/>
      <c r="B27" s="64"/>
      <c r="C27" s="124"/>
      <c r="D27" s="125"/>
      <c r="E27" s="126"/>
      <c r="F27" s="126"/>
      <c r="G27" s="125"/>
      <c r="H27" s="125"/>
      <c r="I27" s="125"/>
      <c r="J27" s="125"/>
      <c r="K27" s="125"/>
      <c r="L27" s="125"/>
      <c r="M27" s="125"/>
      <c r="N27" s="124"/>
      <c r="O27" s="127"/>
      <c r="Q27" s="62"/>
    </row>
    <row r="28" spans="1:17" ht="12.75" customHeight="1">
      <c r="A28" s="179" t="s">
        <v>244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28"/>
      <c r="Q28" s="62"/>
    </row>
    <row r="29" spans="1:14" ht="12.75" customHeight="1">
      <c r="A29" s="178" t="s">
        <v>245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</row>
    <row r="30" spans="1:14" ht="24" customHeight="1">
      <c r="A30" s="180" t="s">
        <v>100</v>
      </c>
      <c r="B30" s="181"/>
      <c r="C30" s="93" t="s">
        <v>0</v>
      </c>
      <c r="D30" s="173" t="s">
        <v>37</v>
      </c>
      <c r="E30" s="173"/>
      <c r="F30" s="173"/>
      <c r="G30" s="93" t="s">
        <v>1</v>
      </c>
      <c r="H30" s="93" t="s">
        <v>2</v>
      </c>
      <c r="I30" s="93" t="s">
        <v>3</v>
      </c>
      <c r="J30" s="93" t="s">
        <v>4</v>
      </c>
      <c r="K30" s="93" t="s">
        <v>5</v>
      </c>
      <c r="L30" s="93" t="s">
        <v>6</v>
      </c>
      <c r="M30" s="93" t="s">
        <v>7</v>
      </c>
      <c r="N30" s="184" t="s">
        <v>101</v>
      </c>
    </row>
    <row r="31" spans="1:14" ht="24" customHeight="1">
      <c r="A31" s="182"/>
      <c r="B31" s="183"/>
      <c r="C31" s="94" t="s">
        <v>29</v>
      </c>
      <c r="D31" s="95" t="s">
        <v>211</v>
      </c>
      <c r="E31" s="96" t="s">
        <v>212</v>
      </c>
      <c r="F31" s="96" t="s">
        <v>213</v>
      </c>
      <c r="G31" s="94" t="s">
        <v>30</v>
      </c>
      <c r="H31" s="97" t="s">
        <v>31</v>
      </c>
      <c r="I31" s="97" t="s">
        <v>32</v>
      </c>
      <c r="J31" s="97" t="s">
        <v>33</v>
      </c>
      <c r="K31" s="94" t="s">
        <v>34</v>
      </c>
      <c r="L31" s="97" t="s">
        <v>35</v>
      </c>
      <c r="M31" s="97" t="s">
        <v>36</v>
      </c>
      <c r="N31" s="185"/>
    </row>
    <row r="32" spans="1:42" s="129" customFormat="1" ht="5.25" customHeight="1">
      <c r="A32" s="45"/>
      <c r="B32" s="45"/>
      <c r="C32" s="98"/>
      <c r="D32" s="99"/>
      <c r="E32" s="92"/>
      <c r="F32" s="92"/>
      <c r="G32" s="98"/>
      <c r="H32" s="98"/>
      <c r="I32" s="98"/>
      <c r="J32" s="98"/>
      <c r="K32" s="98"/>
      <c r="L32" s="98"/>
      <c r="M32" s="98"/>
      <c r="N32" s="64"/>
      <c r="O32" s="44"/>
      <c r="P32" s="44"/>
      <c r="Q32" s="4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</row>
    <row r="33" spans="1:42" ht="10.5" customHeight="1">
      <c r="A33" s="45"/>
      <c r="B33" s="45" t="s">
        <v>97</v>
      </c>
      <c r="C33" s="104">
        <f aca="true" t="shared" si="3" ref="C33:M33">SUM(C35:C53)</f>
        <v>157467</v>
      </c>
      <c r="D33" s="104">
        <f t="shared" si="3"/>
        <v>49353</v>
      </c>
      <c r="E33" s="104">
        <f t="shared" si="3"/>
        <v>1428</v>
      </c>
      <c r="F33" s="104">
        <f t="shared" si="3"/>
        <v>2828</v>
      </c>
      <c r="G33" s="104">
        <f t="shared" si="3"/>
        <v>11039</v>
      </c>
      <c r="H33" s="104">
        <f t="shared" si="3"/>
        <v>71909</v>
      </c>
      <c r="I33" s="104">
        <f t="shared" si="3"/>
        <v>4222</v>
      </c>
      <c r="J33" s="104">
        <f t="shared" si="3"/>
        <v>640</v>
      </c>
      <c r="K33" s="104">
        <f t="shared" si="3"/>
        <v>11067</v>
      </c>
      <c r="L33" s="104">
        <f t="shared" si="3"/>
        <v>2123</v>
      </c>
      <c r="M33" s="104">
        <f t="shared" si="3"/>
        <v>7114</v>
      </c>
      <c r="N33" s="101" t="s">
        <v>26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</row>
    <row r="34" spans="1:14" ht="3.75" customHeight="1">
      <c r="A34" s="45"/>
      <c r="B34" s="45"/>
      <c r="C34" s="104"/>
      <c r="D34" s="104"/>
      <c r="E34" s="130"/>
      <c r="F34" s="130"/>
      <c r="G34" s="104"/>
      <c r="H34" s="104"/>
      <c r="I34" s="104"/>
      <c r="J34" s="104"/>
      <c r="K34" s="104"/>
      <c r="L34" s="104"/>
      <c r="M34" s="104"/>
      <c r="N34" s="103"/>
    </row>
    <row r="35" spans="1:14" ht="14.25" customHeight="1">
      <c r="A35" s="105" t="s">
        <v>8</v>
      </c>
      <c r="B35" s="106" t="s">
        <v>53</v>
      </c>
      <c r="C35" s="100">
        <f>SUM(D35,G35,H35,I35,J35,K35,L35,M35)</f>
        <v>1060</v>
      </c>
      <c r="D35" s="107">
        <v>269</v>
      </c>
      <c r="E35" s="107">
        <v>1</v>
      </c>
      <c r="F35" s="107">
        <v>28</v>
      </c>
      <c r="G35" s="107">
        <v>47</v>
      </c>
      <c r="H35" s="107">
        <v>442</v>
      </c>
      <c r="I35" s="107">
        <v>26</v>
      </c>
      <c r="J35" s="107">
        <v>5</v>
      </c>
      <c r="K35" s="107">
        <v>113</v>
      </c>
      <c r="L35" s="107">
        <v>51</v>
      </c>
      <c r="M35" s="107">
        <v>107</v>
      </c>
      <c r="N35" s="108" t="s">
        <v>69</v>
      </c>
    </row>
    <row r="36" spans="1:14" ht="9.75">
      <c r="A36" s="105" t="s">
        <v>9</v>
      </c>
      <c r="B36" s="109" t="s">
        <v>54</v>
      </c>
      <c r="C36" s="100">
        <f>SUM(D36,G36,H36,I36,J36,K36,L36,M36)</f>
        <v>954</v>
      </c>
      <c r="D36" s="107">
        <v>280</v>
      </c>
      <c r="E36" s="107" t="s">
        <v>102</v>
      </c>
      <c r="F36" s="107">
        <v>9</v>
      </c>
      <c r="G36" s="107">
        <v>33</v>
      </c>
      <c r="H36" s="107">
        <v>496</v>
      </c>
      <c r="I36" s="107">
        <v>8</v>
      </c>
      <c r="J36" s="107">
        <v>4</v>
      </c>
      <c r="K36" s="107">
        <v>63</v>
      </c>
      <c r="L36" s="107">
        <v>11</v>
      </c>
      <c r="M36" s="107">
        <v>59</v>
      </c>
      <c r="N36" s="110" t="s">
        <v>70</v>
      </c>
    </row>
    <row r="37" spans="1:14" ht="9.75">
      <c r="A37" s="105" t="s">
        <v>10</v>
      </c>
      <c r="B37" s="109" t="s">
        <v>23</v>
      </c>
      <c r="C37" s="100">
        <f>SUM(D37,G37,H37,I37,J37,K37,L37,M37)</f>
        <v>29332</v>
      </c>
      <c r="D37" s="107">
        <v>2709</v>
      </c>
      <c r="E37" s="107">
        <v>9</v>
      </c>
      <c r="F37" s="107">
        <v>178</v>
      </c>
      <c r="G37" s="107">
        <v>584</v>
      </c>
      <c r="H37" s="107">
        <v>15518</v>
      </c>
      <c r="I37" s="107">
        <v>1299</v>
      </c>
      <c r="J37" s="107">
        <v>145</v>
      </c>
      <c r="K37" s="107">
        <v>5404</v>
      </c>
      <c r="L37" s="107">
        <v>1496</v>
      </c>
      <c r="M37" s="107">
        <v>2177</v>
      </c>
      <c r="N37" s="110" t="s">
        <v>28</v>
      </c>
    </row>
    <row r="38" spans="1:14" ht="30">
      <c r="A38" s="111" t="s">
        <v>11</v>
      </c>
      <c r="B38" s="131" t="s">
        <v>55</v>
      </c>
      <c r="C38" s="112">
        <f aca="true" t="shared" si="4" ref="C38:C53">SUM(D38,G38,H38,I38,J38,K38,L38,M38)</f>
        <v>1842</v>
      </c>
      <c r="D38" s="113">
        <v>804</v>
      </c>
      <c r="E38" s="113">
        <v>19</v>
      </c>
      <c r="F38" s="113">
        <v>88</v>
      </c>
      <c r="G38" s="113">
        <v>102</v>
      </c>
      <c r="H38" s="113">
        <v>790</v>
      </c>
      <c r="I38" s="113">
        <v>2</v>
      </c>
      <c r="J38" s="113">
        <v>17</v>
      </c>
      <c r="K38" s="113">
        <v>41</v>
      </c>
      <c r="L38" s="113">
        <v>45</v>
      </c>
      <c r="M38" s="113">
        <v>41</v>
      </c>
      <c r="N38" s="114" t="s">
        <v>71</v>
      </c>
    </row>
    <row r="39" spans="1:14" ht="38.25" customHeight="1">
      <c r="A39" s="111" t="s">
        <v>12</v>
      </c>
      <c r="B39" s="131" t="s">
        <v>56</v>
      </c>
      <c r="C39" s="112">
        <f t="shared" si="4"/>
        <v>1129</v>
      </c>
      <c r="D39" s="113">
        <v>378</v>
      </c>
      <c r="E39" s="113">
        <v>2</v>
      </c>
      <c r="F39" s="113">
        <v>21</v>
      </c>
      <c r="G39" s="113">
        <v>73</v>
      </c>
      <c r="H39" s="113">
        <v>535</v>
      </c>
      <c r="I39" s="113">
        <v>14</v>
      </c>
      <c r="J39" s="113">
        <v>6</v>
      </c>
      <c r="K39" s="113">
        <v>36</v>
      </c>
      <c r="L39" s="113">
        <v>11</v>
      </c>
      <c r="M39" s="113">
        <v>76</v>
      </c>
      <c r="N39" s="114" t="s">
        <v>72</v>
      </c>
    </row>
    <row r="40" spans="1:14" ht="10.5" customHeight="1">
      <c r="A40" s="115" t="s">
        <v>13</v>
      </c>
      <c r="B40" s="109" t="s">
        <v>24</v>
      </c>
      <c r="C40" s="100">
        <f t="shared" si="4"/>
        <v>1460</v>
      </c>
      <c r="D40" s="107">
        <v>503</v>
      </c>
      <c r="E40" s="107" t="s">
        <v>102</v>
      </c>
      <c r="F40" s="107">
        <v>33</v>
      </c>
      <c r="G40" s="107">
        <v>87</v>
      </c>
      <c r="H40" s="107">
        <v>747</v>
      </c>
      <c r="I40" s="107">
        <v>28</v>
      </c>
      <c r="J40" s="107">
        <v>4</v>
      </c>
      <c r="K40" s="107">
        <v>39</v>
      </c>
      <c r="L40" s="107">
        <v>8</v>
      </c>
      <c r="M40" s="107">
        <v>44</v>
      </c>
      <c r="N40" s="110" t="s">
        <v>47</v>
      </c>
    </row>
    <row r="41" spans="1:14" ht="26.25" customHeight="1">
      <c r="A41" s="111" t="s">
        <v>14</v>
      </c>
      <c r="B41" s="131" t="s">
        <v>57</v>
      </c>
      <c r="C41" s="112">
        <f t="shared" si="4"/>
        <v>28178</v>
      </c>
      <c r="D41" s="113">
        <v>4036</v>
      </c>
      <c r="E41" s="113">
        <v>7</v>
      </c>
      <c r="F41" s="113">
        <v>448</v>
      </c>
      <c r="G41" s="113">
        <v>908</v>
      </c>
      <c r="H41" s="113">
        <v>19131</v>
      </c>
      <c r="I41" s="113">
        <v>461</v>
      </c>
      <c r="J41" s="113">
        <v>64</v>
      </c>
      <c r="K41" s="113">
        <v>3198</v>
      </c>
      <c r="L41" s="113">
        <v>17</v>
      </c>
      <c r="M41" s="113">
        <v>363</v>
      </c>
      <c r="N41" s="114" t="s">
        <v>73</v>
      </c>
    </row>
    <row r="42" spans="1:14" ht="11.25" customHeight="1">
      <c r="A42" s="115" t="s">
        <v>15</v>
      </c>
      <c r="B42" s="109" t="s">
        <v>58</v>
      </c>
      <c r="C42" s="100">
        <f t="shared" si="4"/>
        <v>3297</v>
      </c>
      <c r="D42" s="107">
        <v>889</v>
      </c>
      <c r="E42" s="107" t="s">
        <v>102</v>
      </c>
      <c r="F42" s="107">
        <v>58</v>
      </c>
      <c r="G42" s="107">
        <v>240</v>
      </c>
      <c r="H42" s="107">
        <v>1835</v>
      </c>
      <c r="I42" s="107">
        <v>118</v>
      </c>
      <c r="J42" s="107">
        <v>18</v>
      </c>
      <c r="K42" s="107">
        <v>92</v>
      </c>
      <c r="L42" s="107">
        <v>19</v>
      </c>
      <c r="M42" s="107">
        <v>86</v>
      </c>
      <c r="N42" s="110" t="s">
        <v>74</v>
      </c>
    </row>
    <row r="43" spans="1:14" ht="35.25" customHeight="1">
      <c r="A43" s="111" t="s">
        <v>16</v>
      </c>
      <c r="B43" s="131" t="s">
        <v>59</v>
      </c>
      <c r="C43" s="112">
        <f t="shared" si="4"/>
        <v>2689</v>
      </c>
      <c r="D43" s="113">
        <v>232</v>
      </c>
      <c r="E43" s="113" t="s">
        <v>102</v>
      </c>
      <c r="F43" s="113">
        <v>13</v>
      </c>
      <c r="G43" s="113">
        <v>58</v>
      </c>
      <c r="H43" s="113">
        <v>1803</v>
      </c>
      <c r="I43" s="113">
        <v>75</v>
      </c>
      <c r="J43" s="113">
        <v>31</v>
      </c>
      <c r="K43" s="113">
        <v>335</v>
      </c>
      <c r="L43" s="113">
        <v>19</v>
      </c>
      <c r="M43" s="113">
        <v>136</v>
      </c>
      <c r="N43" s="114" t="s">
        <v>75</v>
      </c>
    </row>
    <row r="44" spans="1:14" ht="9.75">
      <c r="A44" s="115" t="s">
        <v>22</v>
      </c>
      <c r="B44" s="109" t="s">
        <v>60</v>
      </c>
      <c r="C44" s="100">
        <f t="shared" si="4"/>
        <v>4200</v>
      </c>
      <c r="D44" s="107">
        <v>2169</v>
      </c>
      <c r="E44" s="107">
        <v>4</v>
      </c>
      <c r="F44" s="107">
        <v>141</v>
      </c>
      <c r="G44" s="107">
        <v>349</v>
      </c>
      <c r="H44" s="107">
        <v>1502</v>
      </c>
      <c r="I44" s="107">
        <v>91</v>
      </c>
      <c r="J44" s="107">
        <v>26</v>
      </c>
      <c r="K44" s="107">
        <v>38</v>
      </c>
      <c r="L44" s="107">
        <v>1</v>
      </c>
      <c r="M44" s="107">
        <v>24</v>
      </c>
      <c r="N44" s="110" t="s">
        <v>76</v>
      </c>
    </row>
    <row r="45" spans="1:14" ht="20.25">
      <c r="A45" s="111" t="s">
        <v>17</v>
      </c>
      <c r="B45" s="131" t="s">
        <v>61</v>
      </c>
      <c r="C45" s="112">
        <f t="shared" si="4"/>
        <v>6387</v>
      </c>
      <c r="D45" s="113">
        <v>3398</v>
      </c>
      <c r="E45" s="113">
        <v>7</v>
      </c>
      <c r="F45" s="113">
        <v>368</v>
      </c>
      <c r="G45" s="113">
        <v>511</v>
      </c>
      <c r="H45" s="113">
        <v>2394</v>
      </c>
      <c r="I45" s="113">
        <v>25</v>
      </c>
      <c r="J45" s="113">
        <v>5</v>
      </c>
      <c r="K45" s="113">
        <v>38</v>
      </c>
      <c r="L45" s="113">
        <v>5</v>
      </c>
      <c r="M45" s="113">
        <v>11</v>
      </c>
      <c r="N45" s="114" t="s">
        <v>77</v>
      </c>
    </row>
    <row r="46" spans="1:14" ht="9.75">
      <c r="A46" s="115" t="s">
        <v>18</v>
      </c>
      <c r="B46" s="109" t="s">
        <v>62</v>
      </c>
      <c r="C46" s="100">
        <f t="shared" si="4"/>
        <v>441</v>
      </c>
      <c r="D46" s="107">
        <v>103</v>
      </c>
      <c r="E46" s="107" t="s">
        <v>102</v>
      </c>
      <c r="F46" s="107">
        <v>4</v>
      </c>
      <c r="G46" s="107">
        <v>12</v>
      </c>
      <c r="H46" s="107">
        <v>220</v>
      </c>
      <c r="I46" s="107">
        <v>54</v>
      </c>
      <c r="J46" s="107">
        <v>2</v>
      </c>
      <c r="K46" s="107">
        <v>33</v>
      </c>
      <c r="L46" s="107">
        <v>1</v>
      </c>
      <c r="M46" s="107">
        <v>16</v>
      </c>
      <c r="N46" s="110" t="s">
        <v>78</v>
      </c>
    </row>
    <row r="47" spans="1:14" ht="20.25">
      <c r="A47" s="111" t="s">
        <v>19</v>
      </c>
      <c r="B47" s="131" t="s">
        <v>63</v>
      </c>
      <c r="C47" s="112">
        <f t="shared" si="4"/>
        <v>2685</v>
      </c>
      <c r="D47" s="113">
        <v>1425</v>
      </c>
      <c r="E47" s="113">
        <v>22</v>
      </c>
      <c r="F47" s="113">
        <v>147</v>
      </c>
      <c r="G47" s="113">
        <v>148</v>
      </c>
      <c r="H47" s="113">
        <v>1040</v>
      </c>
      <c r="I47" s="113">
        <v>26</v>
      </c>
      <c r="J47" s="113">
        <v>7</v>
      </c>
      <c r="K47" s="113">
        <v>13</v>
      </c>
      <c r="L47" s="113">
        <v>3</v>
      </c>
      <c r="M47" s="113">
        <v>23</v>
      </c>
      <c r="N47" s="114" t="s">
        <v>79</v>
      </c>
    </row>
    <row r="48" spans="1:14" ht="20.25">
      <c r="A48" s="111" t="s">
        <v>20</v>
      </c>
      <c r="B48" s="131" t="s">
        <v>64</v>
      </c>
      <c r="C48" s="112">
        <f t="shared" si="4"/>
        <v>1752</v>
      </c>
      <c r="D48" s="113">
        <v>490</v>
      </c>
      <c r="E48" s="113" t="s">
        <v>102</v>
      </c>
      <c r="F48" s="113">
        <v>23</v>
      </c>
      <c r="G48" s="113">
        <v>76</v>
      </c>
      <c r="H48" s="113">
        <v>911</v>
      </c>
      <c r="I48" s="113">
        <v>115</v>
      </c>
      <c r="J48" s="113">
        <v>20</v>
      </c>
      <c r="K48" s="113">
        <v>60</v>
      </c>
      <c r="L48" s="113">
        <v>11</v>
      </c>
      <c r="M48" s="113">
        <v>69</v>
      </c>
      <c r="N48" s="114" t="s">
        <v>80</v>
      </c>
    </row>
    <row r="49" spans="1:14" ht="20.25">
      <c r="A49" s="111" t="s">
        <v>21</v>
      </c>
      <c r="B49" s="131" t="s">
        <v>65</v>
      </c>
      <c r="C49" s="112">
        <f t="shared" si="4"/>
        <v>16954</v>
      </c>
      <c r="D49" s="113">
        <v>7718</v>
      </c>
      <c r="E49" s="113">
        <v>19</v>
      </c>
      <c r="F49" s="113">
        <v>129</v>
      </c>
      <c r="G49" s="113">
        <v>1074</v>
      </c>
      <c r="H49" s="113">
        <v>7127</v>
      </c>
      <c r="I49" s="113">
        <v>418</v>
      </c>
      <c r="J49" s="113">
        <v>23</v>
      </c>
      <c r="K49" s="113">
        <v>174</v>
      </c>
      <c r="L49" s="113">
        <v>56</v>
      </c>
      <c r="M49" s="113">
        <v>364</v>
      </c>
      <c r="N49" s="114" t="s">
        <v>81</v>
      </c>
    </row>
    <row r="50" spans="1:14" ht="9.75">
      <c r="A50" s="115" t="s">
        <v>49</v>
      </c>
      <c r="B50" s="116" t="s">
        <v>25</v>
      </c>
      <c r="C50" s="100">
        <f t="shared" si="4"/>
        <v>28290</v>
      </c>
      <c r="D50" s="107">
        <v>17282</v>
      </c>
      <c r="E50" s="107">
        <v>810</v>
      </c>
      <c r="F50" s="107">
        <v>575</v>
      </c>
      <c r="G50" s="107">
        <v>5180</v>
      </c>
      <c r="H50" s="107">
        <v>2732</v>
      </c>
      <c r="I50" s="107">
        <v>538</v>
      </c>
      <c r="J50" s="107">
        <v>169</v>
      </c>
      <c r="K50" s="107">
        <v>318</v>
      </c>
      <c r="L50" s="107">
        <v>55</v>
      </c>
      <c r="M50" s="107">
        <v>2016</v>
      </c>
      <c r="N50" s="117" t="s">
        <v>27</v>
      </c>
    </row>
    <row r="51" spans="1:14" ht="9.75">
      <c r="A51" s="118" t="s">
        <v>50</v>
      </c>
      <c r="B51" s="121" t="s">
        <v>66</v>
      </c>
      <c r="C51" s="112">
        <f t="shared" si="4"/>
        <v>21401</v>
      </c>
      <c r="D51" s="113">
        <v>5791</v>
      </c>
      <c r="E51" s="113">
        <v>514</v>
      </c>
      <c r="F51" s="113">
        <v>500</v>
      </c>
      <c r="G51" s="113">
        <v>1386</v>
      </c>
      <c r="H51" s="113">
        <v>11089</v>
      </c>
      <c r="I51" s="113">
        <v>842</v>
      </c>
      <c r="J51" s="113">
        <v>85</v>
      </c>
      <c r="K51" s="113">
        <v>526</v>
      </c>
      <c r="L51" s="113">
        <v>310</v>
      </c>
      <c r="M51" s="113">
        <v>1372</v>
      </c>
      <c r="N51" s="120" t="s">
        <v>82</v>
      </c>
    </row>
    <row r="52" spans="1:14" ht="9.75">
      <c r="A52" s="118" t="s">
        <v>51</v>
      </c>
      <c r="B52" s="121" t="s">
        <v>67</v>
      </c>
      <c r="C52" s="112">
        <f t="shared" si="4"/>
        <v>4657</v>
      </c>
      <c r="D52" s="113">
        <v>542</v>
      </c>
      <c r="E52" s="113">
        <v>6</v>
      </c>
      <c r="F52" s="113">
        <v>38</v>
      </c>
      <c r="G52" s="113">
        <v>129</v>
      </c>
      <c r="H52" s="113">
        <v>3275</v>
      </c>
      <c r="I52" s="113">
        <v>71</v>
      </c>
      <c r="J52" s="113">
        <v>8</v>
      </c>
      <c r="K52" s="113">
        <v>531</v>
      </c>
      <c r="L52" s="113">
        <v>4</v>
      </c>
      <c r="M52" s="113">
        <v>97</v>
      </c>
      <c r="N52" s="120" t="s">
        <v>83</v>
      </c>
    </row>
    <row r="53" spans="1:14" ht="12" customHeight="1">
      <c r="A53" s="122" t="s">
        <v>52</v>
      </c>
      <c r="B53" s="119" t="s">
        <v>68</v>
      </c>
      <c r="C53" s="100">
        <f t="shared" si="4"/>
        <v>759</v>
      </c>
      <c r="D53" s="107">
        <v>335</v>
      </c>
      <c r="E53" s="107">
        <v>8</v>
      </c>
      <c r="F53" s="107">
        <v>27</v>
      </c>
      <c r="G53" s="107">
        <v>42</v>
      </c>
      <c r="H53" s="107">
        <v>322</v>
      </c>
      <c r="I53" s="107">
        <v>11</v>
      </c>
      <c r="J53" s="107">
        <v>1</v>
      </c>
      <c r="K53" s="107">
        <v>15</v>
      </c>
      <c r="L53" s="107" t="s">
        <v>102</v>
      </c>
      <c r="M53" s="107">
        <v>33</v>
      </c>
      <c r="N53" s="123" t="s">
        <v>84</v>
      </c>
    </row>
    <row r="54" spans="1:17" ht="7.5" customHeight="1">
      <c r="A54" s="45"/>
      <c r="B54" s="64"/>
      <c r="Q54" s="62"/>
    </row>
  </sheetData>
  <sheetProtection/>
  <mergeCells count="10">
    <mergeCell ref="D30:F30"/>
    <mergeCell ref="D3:F3"/>
    <mergeCell ref="A1:N1"/>
    <mergeCell ref="A2:N2"/>
    <mergeCell ref="A29:N29"/>
    <mergeCell ref="A28:N28"/>
    <mergeCell ref="A3:B4"/>
    <mergeCell ref="A30:B31"/>
    <mergeCell ref="N3:N4"/>
    <mergeCell ref="N30:N31"/>
  </mergeCells>
  <printOptions horizontalCentered="1"/>
  <pageMargins left="0.3937007874015748" right="0.3937007874015748" top="0.5905511811023623" bottom="0.5905511811023623" header="0" footer="0.7874015748031497"/>
  <pageSetup horizontalDpi="300" verticalDpi="300" orientation="portrait" paperSize="9" scale="80" r:id="rId1"/>
  <ignoredErrors>
    <ignoredError sqref="C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zoomScalePageLayoutView="0" workbookViewId="0" topLeftCell="A1">
      <selection activeCell="T23" sqref="T23"/>
    </sheetView>
  </sheetViews>
  <sheetFormatPr defaultColWidth="9.140625" defaultRowHeight="12.75"/>
  <cols>
    <col min="1" max="1" width="2.140625" style="44" customWidth="1"/>
    <col min="2" max="2" width="24.57421875" style="44" customWidth="1"/>
    <col min="3" max="3" width="7.28125" style="44" customWidth="1"/>
    <col min="4" max="13" width="5.140625" style="44" customWidth="1"/>
    <col min="14" max="14" width="5.140625" style="91" customWidth="1"/>
    <col min="15" max="15" width="24.421875" style="64" customWidth="1"/>
    <col min="16" max="20" width="9.140625" style="64" customWidth="1"/>
    <col min="21" max="16384" width="9.140625" style="44" customWidth="1"/>
  </cols>
  <sheetData>
    <row r="1" spans="1:20" s="155" customFormat="1" ht="11.25" customHeight="1">
      <c r="A1" s="179" t="s">
        <v>246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57"/>
      <c r="Q1" s="57"/>
      <c r="R1" s="57"/>
      <c r="S1" s="57"/>
      <c r="T1" s="57"/>
    </row>
    <row r="2" spans="1:20" s="155" customFormat="1" ht="11.25" customHeight="1">
      <c r="A2" s="178" t="s">
        <v>247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57"/>
      <c r="Q2" s="57"/>
      <c r="R2" s="57"/>
      <c r="S2" s="57"/>
      <c r="T2" s="57"/>
    </row>
    <row r="3" spans="1:15" ht="13.5" customHeight="1">
      <c r="A3" s="180" t="s">
        <v>100</v>
      </c>
      <c r="B3" s="181"/>
      <c r="C3" s="137" t="s">
        <v>0</v>
      </c>
      <c r="D3" s="186" t="s">
        <v>214</v>
      </c>
      <c r="E3" s="142"/>
      <c r="F3" s="141"/>
      <c r="G3" s="141"/>
      <c r="H3" s="141"/>
      <c r="I3" s="141"/>
      <c r="J3" s="141"/>
      <c r="K3" s="141"/>
      <c r="L3" s="141"/>
      <c r="M3" s="141"/>
      <c r="N3" s="139"/>
      <c r="O3" s="184" t="s">
        <v>101</v>
      </c>
    </row>
    <row r="4" spans="1:20" ht="12.75" customHeight="1">
      <c r="A4" s="182"/>
      <c r="B4" s="183"/>
      <c r="C4" s="138" t="s">
        <v>29</v>
      </c>
      <c r="D4" s="187"/>
      <c r="E4" s="143" t="s">
        <v>48</v>
      </c>
      <c r="F4" s="144" t="s">
        <v>38</v>
      </c>
      <c r="G4" s="144" t="s">
        <v>39</v>
      </c>
      <c r="H4" s="145" t="s">
        <v>40</v>
      </c>
      <c r="I4" s="145" t="s">
        <v>41</v>
      </c>
      <c r="J4" s="145" t="s">
        <v>42</v>
      </c>
      <c r="K4" s="145" t="s">
        <v>43</v>
      </c>
      <c r="L4" s="145" t="s">
        <v>44</v>
      </c>
      <c r="M4" s="145" t="s">
        <v>45</v>
      </c>
      <c r="N4" s="140" t="s">
        <v>46</v>
      </c>
      <c r="O4" s="185"/>
      <c r="S4" s="44"/>
      <c r="T4" s="44"/>
    </row>
    <row r="5" spans="1:20" ht="6" customHeight="1">
      <c r="A5" s="45"/>
      <c r="B5" s="45"/>
      <c r="C5" s="98"/>
      <c r="D5" s="99"/>
      <c r="E5" s="99"/>
      <c r="F5" s="99"/>
      <c r="G5" s="99"/>
      <c r="H5" s="98"/>
      <c r="I5" s="98"/>
      <c r="J5" s="98"/>
      <c r="K5" s="98"/>
      <c r="L5" s="98"/>
      <c r="M5" s="98"/>
      <c r="N5" s="136"/>
      <c r="S5" s="44"/>
      <c r="T5" s="44"/>
    </row>
    <row r="6" spans="1:20" ht="12" customHeight="1">
      <c r="A6" s="45"/>
      <c r="B6" s="45" t="s">
        <v>97</v>
      </c>
      <c r="C6" s="104">
        <f aca="true" t="shared" si="0" ref="C6:N6">SUM(C8:C26)</f>
        <v>376744</v>
      </c>
      <c r="D6" s="104">
        <f t="shared" si="0"/>
        <v>409</v>
      </c>
      <c r="E6" s="104">
        <f t="shared" si="0"/>
        <v>24264</v>
      </c>
      <c r="F6" s="104">
        <f t="shared" si="0"/>
        <v>43679</v>
      </c>
      <c r="G6" s="104">
        <f t="shared" si="0"/>
        <v>55519</v>
      </c>
      <c r="H6" s="104">
        <f t="shared" si="0"/>
        <v>58029</v>
      </c>
      <c r="I6" s="104">
        <f t="shared" si="0"/>
        <v>51863</v>
      </c>
      <c r="J6" s="104">
        <f t="shared" si="0"/>
        <v>44551</v>
      </c>
      <c r="K6" s="104">
        <f t="shared" si="0"/>
        <v>43084</v>
      </c>
      <c r="L6" s="104">
        <f t="shared" si="0"/>
        <v>37100</v>
      </c>
      <c r="M6" s="104">
        <f t="shared" si="0"/>
        <v>15955</v>
      </c>
      <c r="N6" s="100">
        <f t="shared" si="0"/>
        <v>2291</v>
      </c>
      <c r="O6" s="108" t="s">
        <v>29</v>
      </c>
      <c r="S6" s="62"/>
      <c r="T6" s="62"/>
    </row>
    <row r="7" spans="1:20" ht="6.75" customHeight="1">
      <c r="A7" s="45"/>
      <c r="B7" s="45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0"/>
      <c r="O7" s="133"/>
      <c r="S7" s="62"/>
      <c r="T7" s="62"/>
    </row>
    <row r="8" spans="1:20" ht="9.75">
      <c r="A8" s="105" t="s">
        <v>8</v>
      </c>
      <c r="B8" s="106" t="s">
        <v>53</v>
      </c>
      <c r="C8" s="100">
        <f aca="true" t="shared" si="1" ref="C8:C13">SUM(D8:N8)</f>
        <v>5675</v>
      </c>
      <c r="D8" s="107">
        <v>3</v>
      </c>
      <c r="E8" s="107">
        <v>180</v>
      </c>
      <c r="F8" s="107">
        <v>455</v>
      </c>
      <c r="G8" s="107">
        <v>650</v>
      </c>
      <c r="H8" s="107">
        <v>740</v>
      </c>
      <c r="I8" s="107">
        <v>797</v>
      </c>
      <c r="J8" s="107">
        <v>854</v>
      </c>
      <c r="K8" s="107">
        <v>960</v>
      </c>
      <c r="L8" s="107">
        <v>756</v>
      </c>
      <c r="M8" s="107">
        <v>267</v>
      </c>
      <c r="N8" s="107">
        <v>13</v>
      </c>
      <c r="O8" s="108" t="s">
        <v>69</v>
      </c>
      <c r="S8" s="44"/>
      <c r="T8" s="44"/>
    </row>
    <row r="9" spans="1:20" ht="9.75">
      <c r="A9" s="105" t="s">
        <v>9</v>
      </c>
      <c r="B9" s="109" t="s">
        <v>54</v>
      </c>
      <c r="C9" s="100">
        <f t="shared" si="1"/>
        <v>12896</v>
      </c>
      <c r="D9" s="107">
        <v>5</v>
      </c>
      <c r="E9" s="107">
        <v>445</v>
      </c>
      <c r="F9" s="107">
        <v>942</v>
      </c>
      <c r="G9" s="107">
        <v>1415</v>
      </c>
      <c r="H9" s="107">
        <v>1842</v>
      </c>
      <c r="I9" s="107">
        <v>1953</v>
      </c>
      <c r="J9" s="107">
        <v>1993</v>
      </c>
      <c r="K9" s="107">
        <v>2303</v>
      </c>
      <c r="L9" s="107">
        <v>1703</v>
      </c>
      <c r="M9" s="107">
        <v>289</v>
      </c>
      <c r="N9" s="107">
        <v>6</v>
      </c>
      <c r="O9" s="110" t="s">
        <v>70</v>
      </c>
      <c r="S9" s="44"/>
      <c r="T9" s="44"/>
    </row>
    <row r="10" spans="1:20" ht="9.75">
      <c r="A10" s="105" t="s">
        <v>10</v>
      </c>
      <c r="B10" s="109" t="s">
        <v>23</v>
      </c>
      <c r="C10" s="100">
        <f t="shared" si="1"/>
        <v>85614</v>
      </c>
      <c r="D10" s="107">
        <v>217</v>
      </c>
      <c r="E10" s="107">
        <v>10438</v>
      </c>
      <c r="F10" s="107">
        <v>13657</v>
      </c>
      <c r="G10" s="107">
        <v>14093</v>
      </c>
      <c r="H10" s="107">
        <v>12914</v>
      </c>
      <c r="I10" s="107">
        <v>10541</v>
      </c>
      <c r="J10" s="107">
        <v>8421</v>
      </c>
      <c r="K10" s="107">
        <v>7919</v>
      </c>
      <c r="L10" s="107">
        <v>5623</v>
      </c>
      <c r="M10" s="107">
        <v>1615</v>
      </c>
      <c r="N10" s="107">
        <v>176</v>
      </c>
      <c r="O10" s="110" t="s">
        <v>28</v>
      </c>
      <c r="S10" s="44"/>
      <c r="T10" s="44"/>
    </row>
    <row r="11" spans="1:20" ht="30">
      <c r="A11" s="111" t="s">
        <v>11</v>
      </c>
      <c r="B11" s="131" t="s">
        <v>55</v>
      </c>
      <c r="C11" s="112">
        <f t="shared" si="1"/>
        <v>8698</v>
      </c>
      <c r="D11" s="113" t="s">
        <v>102</v>
      </c>
      <c r="E11" s="113">
        <v>106</v>
      </c>
      <c r="F11" s="113">
        <v>474</v>
      </c>
      <c r="G11" s="113">
        <v>819</v>
      </c>
      <c r="H11" s="113">
        <v>1053</v>
      </c>
      <c r="I11" s="113">
        <v>961</v>
      </c>
      <c r="J11" s="113">
        <v>1097</v>
      </c>
      <c r="K11" s="113">
        <v>1632</v>
      </c>
      <c r="L11" s="113">
        <v>1730</v>
      </c>
      <c r="M11" s="113">
        <v>797</v>
      </c>
      <c r="N11" s="113">
        <v>29</v>
      </c>
      <c r="O11" s="114" t="s">
        <v>71</v>
      </c>
      <c r="S11" s="44"/>
      <c r="T11" s="44"/>
    </row>
    <row r="12" spans="1:20" ht="36" customHeight="1">
      <c r="A12" s="111" t="s">
        <v>12</v>
      </c>
      <c r="B12" s="131" t="s">
        <v>56</v>
      </c>
      <c r="C12" s="112">
        <f t="shared" si="1"/>
        <v>7777</v>
      </c>
      <c r="D12" s="113">
        <v>3</v>
      </c>
      <c r="E12" s="113">
        <v>210</v>
      </c>
      <c r="F12" s="113">
        <v>478</v>
      </c>
      <c r="G12" s="113">
        <v>826</v>
      </c>
      <c r="H12" s="113">
        <v>1046</v>
      </c>
      <c r="I12" s="113">
        <v>1112</v>
      </c>
      <c r="J12" s="113">
        <v>1153</v>
      </c>
      <c r="K12" s="113">
        <v>1267</v>
      </c>
      <c r="L12" s="113">
        <v>1139</v>
      </c>
      <c r="M12" s="113">
        <v>524</v>
      </c>
      <c r="N12" s="113">
        <v>19</v>
      </c>
      <c r="O12" s="114" t="s">
        <v>72</v>
      </c>
      <c r="S12" s="44"/>
      <c r="T12" s="44"/>
    </row>
    <row r="13" spans="1:20" ht="9.75">
      <c r="A13" s="115" t="s">
        <v>13</v>
      </c>
      <c r="B13" s="109" t="s">
        <v>24</v>
      </c>
      <c r="C13" s="100">
        <f t="shared" si="1"/>
        <v>16192</v>
      </c>
      <c r="D13" s="107">
        <v>16</v>
      </c>
      <c r="E13" s="107">
        <v>1068</v>
      </c>
      <c r="F13" s="107">
        <v>2001</v>
      </c>
      <c r="G13" s="107">
        <v>2499</v>
      </c>
      <c r="H13" s="107">
        <v>2533</v>
      </c>
      <c r="I13" s="107">
        <v>2278</v>
      </c>
      <c r="J13" s="107">
        <v>1824</v>
      </c>
      <c r="K13" s="107">
        <v>1883</v>
      </c>
      <c r="L13" s="107">
        <v>1426</v>
      </c>
      <c r="M13" s="107">
        <v>570</v>
      </c>
      <c r="N13" s="107">
        <v>94</v>
      </c>
      <c r="O13" s="110" t="s">
        <v>47</v>
      </c>
      <c r="S13" s="44"/>
      <c r="T13" s="44"/>
    </row>
    <row r="14" spans="1:20" s="71" customFormat="1" ht="24.75" customHeight="1">
      <c r="A14" s="111" t="s">
        <v>14</v>
      </c>
      <c r="B14" s="131" t="s">
        <v>57</v>
      </c>
      <c r="C14" s="100">
        <f aca="true" t="shared" si="2" ref="C14:C26">SUM(D14:N14)</f>
        <v>58397</v>
      </c>
      <c r="D14" s="113">
        <v>94</v>
      </c>
      <c r="E14" s="113">
        <v>5736</v>
      </c>
      <c r="F14" s="113">
        <v>9387</v>
      </c>
      <c r="G14" s="113">
        <v>11241</v>
      </c>
      <c r="H14" s="113">
        <v>10261</v>
      </c>
      <c r="I14" s="113">
        <v>8061</v>
      </c>
      <c r="J14" s="113">
        <v>5718</v>
      </c>
      <c r="K14" s="113">
        <v>4314</v>
      </c>
      <c r="L14" s="113">
        <v>2676</v>
      </c>
      <c r="M14" s="113">
        <v>831</v>
      </c>
      <c r="N14" s="113">
        <v>78</v>
      </c>
      <c r="O14" s="114" t="s">
        <v>73</v>
      </c>
      <c r="P14" s="45"/>
      <c r="Q14" s="45"/>
      <c r="R14" s="64"/>
      <c r="S14" s="44"/>
      <c r="T14" s="44"/>
    </row>
    <row r="15" spans="1:20" s="71" customFormat="1" ht="9.75">
      <c r="A15" s="115" t="s">
        <v>15</v>
      </c>
      <c r="B15" s="109" t="s">
        <v>58</v>
      </c>
      <c r="C15" s="100">
        <f t="shared" si="2"/>
        <v>17794</v>
      </c>
      <c r="D15" s="107">
        <v>9</v>
      </c>
      <c r="E15" s="107">
        <v>690</v>
      </c>
      <c r="F15" s="107">
        <v>1559</v>
      </c>
      <c r="G15" s="107">
        <v>2245</v>
      </c>
      <c r="H15" s="107">
        <v>2401</v>
      </c>
      <c r="I15" s="107">
        <v>2489</v>
      </c>
      <c r="J15" s="107">
        <v>2504</v>
      </c>
      <c r="K15" s="107">
        <v>2693</v>
      </c>
      <c r="L15" s="107">
        <v>2332</v>
      </c>
      <c r="M15" s="107">
        <v>811</v>
      </c>
      <c r="N15" s="107">
        <v>61</v>
      </c>
      <c r="O15" s="110" t="s">
        <v>74</v>
      </c>
      <c r="P15" s="45"/>
      <c r="Q15" s="45"/>
      <c r="R15" s="64"/>
      <c r="S15" s="44"/>
      <c r="T15" s="44"/>
    </row>
    <row r="16" spans="1:20" s="71" customFormat="1" ht="30">
      <c r="A16" s="111" t="s">
        <v>16</v>
      </c>
      <c r="B16" s="131" t="s">
        <v>59</v>
      </c>
      <c r="C16" s="112">
        <f t="shared" si="2"/>
        <v>5318</v>
      </c>
      <c r="D16" s="113">
        <v>26</v>
      </c>
      <c r="E16" s="113">
        <v>597</v>
      </c>
      <c r="F16" s="113">
        <v>853</v>
      </c>
      <c r="G16" s="113">
        <v>803</v>
      </c>
      <c r="H16" s="113">
        <v>859</v>
      </c>
      <c r="I16" s="113">
        <v>626</v>
      </c>
      <c r="J16" s="113">
        <v>567</v>
      </c>
      <c r="K16" s="113">
        <v>502</v>
      </c>
      <c r="L16" s="113">
        <v>372</v>
      </c>
      <c r="M16" s="113">
        <v>105</v>
      </c>
      <c r="N16" s="113">
        <v>8</v>
      </c>
      <c r="O16" s="114" t="s">
        <v>75</v>
      </c>
      <c r="P16" s="45"/>
      <c r="Q16" s="45"/>
      <c r="R16" s="64"/>
      <c r="S16" s="44"/>
      <c r="T16" s="44"/>
    </row>
    <row r="17" spans="1:20" s="71" customFormat="1" ht="9.75">
      <c r="A17" s="115" t="s">
        <v>22</v>
      </c>
      <c r="B17" s="109" t="s">
        <v>60</v>
      </c>
      <c r="C17" s="100">
        <f t="shared" si="2"/>
        <v>11655</v>
      </c>
      <c r="D17" s="107">
        <v>3</v>
      </c>
      <c r="E17" s="107">
        <v>473</v>
      </c>
      <c r="F17" s="107">
        <v>1628</v>
      </c>
      <c r="G17" s="107">
        <v>1959</v>
      </c>
      <c r="H17" s="107">
        <v>1816</v>
      </c>
      <c r="I17" s="107">
        <v>1488</v>
      </c>
      <c r="J17" s="107">
        <v>1331</v>
      </c>
      <c r="K17" s="107">
        <v>1349</v>
      </c>
      <c r="L17" s="107">
        <v>1118</v>
      </c>
      <c r="M17" s="107">
        <v>482</v>
      </c>
      <c r="N17" s="107">
        <v>8</v>
      </c>
      <c r="O17" s="110" t="s">
        <v>76</v>
      </c>
      <c r="P17" s="45"/>
      <c r="Q17" s="45"/>
      <c r="R17" s="64"/>
      <c r="S17" s="44"/>
      <c r="T17" s="44"/>
    </row>
    <row r="18" spans="1:20" s="71" customFormat="1" ht="9.75">
      <c r="A18" s="111" t="s">
        <v>17</v>
      </c>
      <c r="B18" s="131" t="s">
        <v>61</v>
      </c>
      <c r="C18" s="112">
        <f t="shared" si="2"/>
        <v>10097</v>
      </c>
      <c r="D18" s="113" t="s">
        <v>102</v>
      </c>
      <c r="E18" s="113">
        <v>213</v>
      </c>
      <c r="F18" s="113">
        <v>973</v>
      </c>
      <c r="G18" s="113">
        <v>1698</v>
      </c>
      <c r="H18" s="113">
        <v>2033</v>
      </c>
      <c r="I18" s="113">
        <v>1723</v>
      </c>
      <c r="J18" s="113">
        <v>1124</v>
      </c>
      <c r="K18" s="113">
        <v>891</v>
      </c>
      <c r="L18" s="113">
        <v>970</v>
      </c>
      <c r="M18" s="113">
        <v>456</v>
      </c>
      <c r="N18" s="113">
        <v>16</v>
      </c>
      <c r="O18" s="114" t="s">
        <v>77</v>
      </c>
      <c r="P18" s="45"/>
      <c r="Q18" s="45"/>
      <c r="R18" s="64"/>
      <c r="S18" s="44"/>
      <c r="T18" s="44"/>
    </row>
    <row r="19" spans="1:20" ht="9.75">
      <c r="A19" s="115" t="s">
        <v>18</v>
      </c>
      <c r="B19" s="109" t="s">
        <v>62</v>
      </c>
      <c r="C19" s="100">
        <f t="shared" si="2"/>
        <v>1304</v>
      </c>
      <c r="D19" s="107" t="s">
        <v>102</v>
      </c>
      <c r="E19" s="107">
        <v>25</v>
      </c>
      <c r="F19" s="107">
        <v>85</v>
      </c>
      <c r="G19" s="107">
        <v>147</v>
      </c>
      <c r="H19" s="107">
        <v>167</v>
      </c>
      <c r="I19" s="107">
        <v>168</v>
      </c>
      <c r="J19" s="107">
        <v>149</v>
      </c>
      <c r="K19" s="107">
        <v>244</v>
      </c>
      <c r="L19" s="107">
        <v>251</v>
      </c>
      <c r="M19" s="107">
        <v>61</v>
      </c>
      <c r="N19" s="107">
        <v>7</v>
      </c>
      <c r="O19" s="110" t="s">
        <v>78</v>
      </c>
      <c r="S19" s="44"/>
      <c r="T19" s="44"/>
    </row>
    <row r="20" spans="1:20" ht="20.25">
      <c r="A20" s="111" t="s">
        <v>19</v>
      </c>
      <c r="B20" s="131" t="s">
        <v>63</v>
      </c>
      <c r="C20" s="100">
        <f t="shared" si="2"/>
        <v>6610</v>
      </c>
      <c r="D20" s="113">
        <v>11</v>
      </c>
      <c r="E20" s="113">
        <v>398</v>
      </c>
      <c r="F20" s="113">
        <v>1013</v>
      </c>
      <c r="G20" s="113">
        <v>1316</v>
      </c>
      <c r="H20" s="113">
        <v>1091</v>
      </c>
      <c r="I20" s="113">
        <v>761</v>
      </c>
      <c r="J20" s="113">
        <v>571</v>
      </c>
      <c r="K20" s="113">
        <v>562</v>
      </c>
      <c r="L20" s="113">
        <v>538</v>
      </c>
      <c r="M20" s="113">
        <v>296</v>
      </c>
      <c r="N20" s="113">
        <v>53</v>
      </c>
      <c r="O20" s="114" t="s">
        <v>79</v>
      </c>
      <c r="S20" s="44"/>
      <c r="T20" s="44"/>
    </row>
    <row r="21" spans="1:20" ht="9.75">
      <c r="A21" s="111" t="s">
        <v>20</v>
      </c>
      <c r="B21" s="131" t="s">
        <v>64</v>
      </c>
      <c r="C21" s="112">
        <f t="shared" si="2"/>
        <v>7801</v>
      </c>
      <c r="D21" s="113" t="s">
        <v>215</v>
      </c>
      <c r="E21" s="113">
        <v>795</v>
      </c>
      <c r="F21" s="113">
        <v>1613</v>
      </c>
      <c r="G21" s="113">
        <v>1729</v>
      </c>
      <c r="H21" s="113">
        <v>1153</v>
      </c>
      <c r="I21" s="113">
        <v>932</v>
      </c>
      <c r="J21" s="113">
        <v>616</v>
      </c>
      <c r="K21" s="113">
        <v>423</v>
      </c>
      <c r="L21" s="113">
        <v>363</v>
      </c>
      <c r="M21" s="113">
        <v>161</v>
      </c>
      <c r="N21" s="113">
        <v>16</v>
      </c>
      <c r="O21" s="114" t="s">
        <v>80</v>
      </c>
      <c r="S21" s="44"/>
      <c r="T21" s="44"/>
    </row>
    <row r="22" spans="1:20" ht="20.25">
      <c r="A22" s="111" t="s">
        <v>21</v>
      </c>
      <c r="B22" s="131" t="s">
        <v>65</v>
      </c>
      <c r="C22" s="112">
        <f t="shared" si="2"/>
        <v>39939</v>
      </c>
      <c r="D22" s="113">
        <v>9</v>
      </c>
      <c r="E22" s="113">
        <v>537</v>
      </c>
      <c r="F22" s="113">
        <v>1970</v>
      </c>
      <c r="G22" s="113">
        <v>3589</v>
      </c>
      <c r="H22" s="113">
        <v>4934</v>
      </c>
      <c r="I22" s="113">
        <v>6332</v>
      </c>
      <c r="J22" s="113">
        <v>6920</v>
      </c>
      <c r="K22" s="113">
        <v>6276</v>
      </c>
      <c r="L22" s="113">
        <v>5869</v>
      </c>
      <c r="M22" s="113">
        <v>3143</v>
      </c>
      <c r="N22" s="113">
        <v>360</v>
      </c>
      <c r="O22" s="114" t="s">
        <v>81</v>
      </c>
      <c r="S22" s="44"/>
      <c r="T22" s="44"/>
    </row>
    <row r="23" spans="1:20" ht="9.75">
      <c r="A23" s="115" t="s">
        <v>49</v>
      </c>
      <c r="B23" s="116" t="s">
        <v>25</v>
      </c>
      <c r="C23" s="100">
        <f t="shared" si="2"/>
        <v>41190</v>
      </c>
      <c r="D23" s="107">
        <v>7</v>
      </c>
      <c r="E23" s="107">
        <v>275</v>
      </c>
      <c r="F23" s="107">
        <v>2632</v>
      </c>
      <c r="G23" s="107">
        <v>5240</v>
      </c>
      <c r="H23" s="107">
        <v>7243</v>
      </c>
      <c r="I23" s="107">
        <v>6528</v>
      </c>
      <c r="J23" s="107">
        <v>5463</v>
      </c>
      <c r="K23" s="107">
        <v>4683</v>
      </c>
      <c r="L23" s="107">
        <v>4798</v>
      </c>
      <c r="M23" s="107">
        <v>3186</v>
      </c>
      <c r="N23" s="107">
        <v>1135</v>
      </c>
      <c r="O23" s="117" t="s">
        <v>27</v>
      </c>
      <c r="S23" s="44"/>
      <c r="T23" s="44"/>
    </row>
    <row r="24" spans="1:20" ht="12" customHeight="1">
      <c r="A24" s="118" t="s">
        <v>50</v>
      </c>
      <c r="B24" s="121" t="s">
        <v>66</v>
      </c>
      <c r="C24" s="100">
        <f t="shared" si="2"/>
        <v>30564</v>
      </c>
      <c r="D24" s="113">
        <v>1</v>
      </c>
      <c r="E24" s="113">
        <v>810</v>
      </c>
      <c r="F24" s="113">
        <v>2282</v>
      </c>
      <c r="G24" s="113">
        <v>3732</v>
      </c>
      <c r="H24" s="113">
        <v>4532</v>
      </c>
      <c r="I24" s="113">
        <v>4198</v>
      </c>
      <c r="J24" s="113">
        <v>3488</v>
      </c>
      <c r="K24" s="113">
        <v>4502</v>
      </c>
      <c r="L24" s="113">
        <v>4856</v>
      </c>
      <c r="M24" s="113">
        <v>1983</v>
      </c>
      <c r="N24" s="113">
        <v>180</v>
      </c>
      <c r="O24" s="120" t="s">
        <v>82</v>
      </c>
      <c r="S24" s="44"/>
      <c r="T24" s="44"/>
    </row>
    <row r="25" spans="1:20" ht="9.75">
      <c r="A25" s="118" t="s">
        <v>51</v>
      </c>
      <c r="B25" s="121" t="s">
        <v>67</v>
      </c>
      <c r="C25" s="100">
        <f t="shared" si="2"/>
        <v>6693</v>
      </c>
      <c r="D25" s="113">
        <v>4</v>
      </c>
      <c r="E25" s="113">
        <v>1220</v>
      </c>
      <c r="F25" s="113">
        <v>1423</v>
      </c>
      <c r="G25" s="113">
        <v>1132</v>
      </c>
      <c r="H25" s="113">
        <v>939</v>
      </c>
      <c r="I25" s="113">
        <v>596</v>
      </c>
      <c r="J25" s="113">
        <v>427</v>
      </c>
      <c r="K25" s="113">
        <v>403</v>
      </c>
      <c r="L25" s="113">
        <v>312</v>
      </c>
      <c r="M25" s="113">
        <v>220</v>
      </c>
      <c r="N25" s="113">
        <v>17</v>
      </c>
      <c r="O25" s="120" t="s">
        <v>83</v>
      </c>
      <c r="S25" s="44"/>
      <c r="T25" s="44"/>
    </row>
    <row r="26" spans="1:20" ht="9.75">
      <c r="A26" s="122" t="s">
        <v>52</v>
      </c>
      <c r="B26" s="119" t="s">
        <v>68</v>
      </c>
      <c r="C26" s="100">
        <f t="shared" si="2"/>
        <v>2530</v>
      </c>
      <c r="D26" s="107">
        <v>1</v>
      </c>
      <c r="E26" s="107">
        <v>48</v>
      </c>
      <c r="F26" s="107">
        <v>254</v>
      </c>
      <c r="G26" s="107">
        <v>386</v>
      </c>
      <c r="H26" s="107">
        <v>472</v>
      </c>
      <c r="I26" s="107">
        <v>319</v>
      </c>
      <c r="J26" s="107">
        <v>331</v>
      </c>
      <c r="K26" s="107">
        <v>278</v>
      </c>
      <c r="L26" s="107">
        <v>268</v>
      </c>
      <c r="M26" s="107">
        <v>158</v>
      </c>
      <c r="N26" s="107">
        <v>15</v>
      </c>
      <c r="O26" s="123" t="s">
        <v>84</v>
      </c>
      <c r="S26" s="44"/>
      <c r="T26" s="44"/>
    </row>
    <row r="27" spans="1:20" ht="25.5" customHeight="1">
      <c r="A27" s="45"/>
      <c r="B27" s="132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4"/>
      <c r="O27" s="101"/>
      <c r="S27" s="44"/>
      <c r="T27" s="44"/>
    </row>
    <row r="28" spans="1:20" ht="9.75">
      <c r="A28" s="179" t="s">
        <v>248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S28" s="44"/>
      <c r="T28" s="44"/>
    </row>
    <row r="29" spans="1:20" ht="11.25" customHeight="1">
      <c r="A29" s="178" t="s">
        <v>249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S29" s="44"/>
      <c r="T29" s="44"/>
    </row>
    <row r="30" spans="1:15" ht="12.75" customHeight="1">
      <c r="A30" s="180" t="s">
        <v>100</v>
      </c>
      <c r="B30" s="181"/>
      <c r="C30" s="137" t="s">
        <v>0</v>
      </c>
      <c r="D30" s="186" t="s">
        <v>214</v>
      </c>
      <c r="E30" s="142"/>
      <c r="F30" s="141"/>
      <c r="G30" s="141"/>
      <c r="H30" s="141"/>
      <c r="I30" s="141"/>
      <c r="J30" s="141"/>
      <c r="K30" s="141"/>
      <c r="L30" s="141"/>
      <c r="M30" s="141"/>
      <c r="N30" s="139"/>
      <c r="O30" s="184" t="s">
        <v>101</v>
      </c>
    </row>
    <row r="31" spans="1:15" ht="9.75">
      <c r="A31" s="182"/>
      <c r="B31" s="183"/>
      <c r="C31" s="138" t="s">
        <v>29</v>
      </c>
      <c r="D31" s="187"/>
      <c r="E31" s="143" t="s">
        <v>48</v>
      </c>
      <c r="F31" s="144" t="s">
        <v>38</v>
      </c>
      <c r="G31" s="144" t="s">
        <v>39</v>
      </c>
      <c r="H31" s="145" t="s">
        <v>40</v>
      </c>
      <c r="I31" s="145" t="s">
        <v>41</v>
      </c>
      <c r="J31" s="145" t="s">
        <v>42</v>
      </c>
      <c r="K31" s="145" t="s">
        <v>43</v>
      </c>
      <c r="L31" s="145" t="s">
        <v>44</v>
      </c>
      <c r="M31" s="145" t="s">
        <v>45</v>
      </c>
      <c r="N31" s="140" t="s">
        <v>46</v>
      </c>
      <c r="O31" s="185"/>
    </row>
    <row r="32" spans="1:18" ht="6.75" customHeight="1">
      <c r="A32" s="45"/>
      <c r="B32" s="45"/>
      <c r="C32" s="98"/>
      <c r="D32" s="99"/>
      <c r="E32" s="99"/>
      <c r="F32" s="99"/>
      <c r="G32" s="99"/>
      <c r="H32" s="98"/>
      <c r="I32" s="98"/>
      <c r="J32" s="98"/>
      <c r="K32" s="98"/>
      <c r="L32" s="98"/>
      <c r="M32" s="98"/>
      <c r="N32" s="136"/>
      <c r="R32" s="130"/>
    </row>
    <row r="33" spans="1:18" ht="12" customHeight="1">
      <c r="A33" s="45"/>
      <c r="B33" s="45" t="s">
        <v>97</v>
      </c>
      <c r="C33" s="104">
        <f aca="true" t="shared" si="3" ref="C33:N33">SUM(C35:C53)</f>
        <v>157467</v>
      </c>
      <c r="D33" s="104">
        <f t="shared" si="3"/>
        <v>179</v>
      </c>
      <c r="E33" s="104">
        <f t="shared" si="3"/>
        <v>9400</v>
      </c>
      <c r="F33" s="104">
        <f t="shared" si="3"/>
        <v>18527</v>
      </c>
      <c r="G33" s="104">
        <f t="shared" si="3"/>
        <v>23172</v>
      </c>
      <c r="H33" s="104">
        <f t="shared" si="3"/>
        <v>24939</v>
      </c>
      <c r="I33" s="104">
        <f t="shared" si="3"/>
        <v>22007</v>
      </c>
      <c r="J33" s="104">
        <f t="shared" si="3"/>
        <v>17730</v>
      </c>
      <c r="K33" s="104">
        <f t="shared" si="3"/>
        <v>17396</v>
      </c>
      <c r="L33" s="104">
        <f t="shared" si="3"/>
        <v>16083</v>
      </c>
      <c r="M33" s="104">
        <f t="shared" si="3"/>
        <v>6830</v>
      </c>
      <c r="N33" s="100">
        <f t="shared" si="3"/>
        <v>1204</v>
      </c>
      <c r="O33" s="108" t="s">
        <v>29</v>
      </c>
      <c r="P33" s="134"/>
      <c r="R33" s="130"/>
    </row>
    <row r="34" spans="1:18" ht="5.25" customHeight="1">
      <c r="A34" s="45"/>
      <c r="B34" s="45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0"/>
      <c r="O34" s="133"/>
      <c r="P34" s="134"/>
      <c r="R34" s="130"/>
    </row>
    <row r="35" spans="1:18" ht="9.75">
      <c r="A35" s="105" t="s">
        <v>8</v>
      </c>
      <c r="B35" s="106" t="s">
        <v>53</v>
      </c>
      <c r="C35" s="100">
        <f aca="true" t="shared" si="4" ref="C35:C40">SUM(D35:N35)</f>
        <v>1060</v>
      </c>
      <c r="D35" s="107">
        <v>2</v>
      </c>
      <c r="E35" s="107">
        <v>50</v>
      </c>
      <c r="F35" s="107">
        <v>114</v>
      </c>
      <c r="G35" s="107">
        <v>149</v>
      </c>
      <c r="H35" s="107">
        <v>137</v>
      </c>
      <c r="I35" s="107">
        <v>128</v>
      </c>
      <c r="J35" s="107">
        <v>128</v>
      </c>
      <c r="K35" s="107">
        <v>156</v>
      </c>
      <c r="L35" s="107">
        <v>146</v>
      </c>
      <c r="M35" s="107">
        <v>46</v>
      </c>
      <c r="N35" s="107">
        <v>4</v>
      </c>
      <c r="O35" s="108" t="s">
        <v>69</v>
      </c>
      <c r="P35" s="134"/>
      <c r="R35" s="130"/>
    </row>
    <row r="36" spans="1:18" ht="9.75">
      <c r="A36" s="105" t="s">
        <v>9</v>
      </c>
      <c r="B36" s="109" t="s">
        <v>54</v>
      </c>
      <c r="C36" s="100">
        <f t="shared" si="4"/>
        <v>954</v>
      </c>
      <c r="D36" s="107">
        <v>1</v>
      </c>
      <c r="E36" s="107">
        <v>17</v>
      </c>
      <c r="F36" s="107">
        <v>60</v>
      </c>
      <c r="G36" s="107">
        <v>101</v>
      </c>
      <c r="H36" s="107">
        <v>91</v>
      </c>
      <c r="I36" s="107">
        <v>88</v>
      </c>
      <c r="J36" s="107">
        <v>102</v>
      </c>
      <c r="K36" s="107">
        <v>202</v>
      </c>
      <c r="L36" s="107">
        <v>239</v>
      </c>
      <c r="M36" s="107">
        <v>53</v>
      </c>
      <c r="N36" s="107" t="s">
        <v>102</v>
      </c>
      <c r="O36" s="110" t="s">
        <v>70</v>
      </c>
      <c r="P36" s="134"/>
      <c r="R36" s="130"/>
    </row>
    <row r="37" spans="1:18" ht="9.75">
      <c r="A37" s="105" t="s">
        <v>10</v>
      </c>
      <c r="B37" s="109" t="s">
        <v>23</v>
      </c>
      <c r="C37" s="100">
        <f t="shared" si="4"/>
        <v>29332</v>
      </c>
      <c r="D37" s="107">
        <v>88</v>
      </c>
      <c r="E37" s="107">
        <v>3604</v>
      </c>
      <c r="F37" s="107">
        <v>5022</v>
      </c>
      <c r="G37" s="107">
        <v>4746</v>
      </c>
      <c r="H37" s="107">
        <v>4538</v>
      </c>
      <c r="I37" s="107">
        <v>3834</v>
      </c>
      <c r="J37" s="107">
        <v>2998</v>
      </c>
      <c r="K37" s="107">
        <v>2542</v>
      </c>
      <c r="L37" s="107">
        <v>1572</v>
      </c>
      <c r="M37" s="107">
        <v>357</v>
      </c>
      <c r="N37" s="107">
        <v>31</v>
      </c>
      <c r="O37" s="110" t="s">
        <v>28</v>
      </c>
      <c r="P37" s="134"/>
      <c r="R37" s="130"/>
    </row>
    <row r="38" spans="1:18" ht="30">
      <c r="A38" s="111" t="s">
        <v>11</v>
      </c>
      <c r="B38" s="131" t="s">
        <v>55</v>
      </c>
      <c r="C38" s="112">
        <f t="shared" si="4"/>
        <v>1842</v>
      </c>
      <c r="D38" s="113" t="s">
        <v>102</v>
      </c>
      <c r="E38" s="113">
        <v>13</v>
      </c>
      <c r="F38" s="113">
        <v>108</v>
      </c>
      <c r="G38" s="113">
        <v>186</v>
      </c>
      <c r="H38" s="113">
        <v>225</v>
      </c>
      <c r="I38" s="113">
        <v>217</v>
      </c>
      <c r="J38" s="113">
        <v>264</v>
      </c>
      <c r="K38" s="113">
        <v>315</v>
      </c>
      <c r="L38" s="113">
        <v>355</v>
      </c>
      <c r="M38" s="113">
        <v>155</v>
      </c>
      <c r="N38" s="113">
        <v>4</v>
      </c>
      <c r="O38" s="114" t="s">
        <v>71</v>
      </c>
      <c r="P38" s="134"/>
      <c r="R38" s="130"/>
    </row>
    <row r="39" spans="1:18" ht="36.75" customHeight="1">
      <c r="A39" s="111" t="s">
        <v>12</v>
      </c>
      <c r="B39" s="131" t="s">
        <v>56</v>
      </c>
      <c r="C39" s="112">
        <f t="shared" si="4"/>
        <v>1129</v>
      </c>
      <c r="D39" s="113">
        <v>1</v>
      </c>
      <c r="E39" s="113">
        <v>10</v>
      </c>
      <c r="F39" s="113">
        <v>83</v>
      </c>
      <c r="G39" s="113">
        <v>134</v>
      </c>
      <c r="H39" s="113">
        <v>151</v>
      </c>
      <c r="I39" s="113">
        <v>158</v>
      </c>
      <c r="J39" s="113">
        <v>119</v>
      </c>
      <c r="K39" s="113">
        <v>180</v>
      </c>
      <c r="L39" s="113">
        <v>197</v>
      </c>
      <c r="M39" s="113">
        <v>91</v>
      </c>
      <c r="N39" s="113">
        <v>5</v>
      </c>
      <c r="O39" s="114" t="s">
        <v>72</v>
      </c>
      <c r="P39" s="134"/>
      <c r="R39" s="130"/>
    </row>
    <row r="40" spans="1:18" ht="9.75">
      <c r="A40" s="115" t="s">
        <v>13</v>
      </c>
      <c r="B40" s="109" t="s">
        <v>24</v>
      </c>
      <c r="C40" s="100">
        <f t="shared" si="4"/>
        <v>1460</v>
      </c>
      <c r="D40" s="107">
        <v>4</v>
      </c>
      <c r="E40" s="107">
        <v>79</v>
      </c>
      <c r="F40" s="107">
        <v>237</v>
      </c>
      <c r="G40" s="107">
        <v>257</v>
      </c>
      <c r="H40" s="107">
        <v>214</v>
      </c>
      <c r="I40" s="107">
        <v>185</v>
      </c>
      <c r="J40" s="107">
        <v>150</v>
      </c>
      <c r="K40" s="107">
        <v>155</v>
      </c>
      <c r="L40" s="107">
        <v>128</v>
      </c>
      <c r="M40" s="107">
        <v>49</v>
      </c>
      <c r="N40" s="107">
        <v>2</v>
      </c>
      <c r="O40" s="110" t="s">
        <v>47</v>
      </c>
      <c r="P40" s="134"/>
      <c r="R40" s="130"/>
    </row>
    <row r="41" spans="1:20" s="71" customFormat="1" ht="25.5" customHeight="1">
      <c r="A41" s="111" t="s">
        <v>14</v>
      </c>
      <c r="B41" s="131" t="s">
        <v>57</v>
      </c>
      <c r="C41" s="100">
        <f aca="true" t="shared" si="5" ref="C41:C52">SUM(D41:N41)</f>
        <v>28178</v>
      </c>
      <c r="D41" s="113">
        <v>53</v>
      </c>
      <c r="E41" s="113">
        <v>2777</v>
      </c>
      <c r="F41" s="113">
        <v>4737</v>
      </c>
      <c r="G41" s="113">
        <v>5602</v>
      </c>
      <c r="H41" s="113">
        <v>4860</v>
      </c>
      <c r="I41" s="113">
        <v>3940</v>
      </c>
      <c r="J41" s="113">
        <v>2693</v>
      </c>
      <c r="K41" s="113">
        <v>1982</v>
      </c>
      <c r="L41" s="113">
        <v>1228</v>
      </c>
      <c r="M41" s="113">
        <v>283</v>
      </c>
      <c r="N41" s="113">
        <v>23</v>
      </c>
      <c r="O41" s="114" t="s">
        <v>73</v>
      </c>
      <c r="P41" s="134"/>
      <c r="Q41" s="45"/>
      <c r="R41" s="130"/>
      <c r="S41" s="45"/>
      <c r="T41" s="45"/>
    </row>
    <row r="42" spans="1:20" s="71" customFormat="1" ht="9.75">
      <c r="A42" s="115" t="s">
        <v>15</v>
      </c>
      <c r="B42" s="109" t="s">
        <v>58</v>
      </c>
      <c r="C42" s="100">
        <f t="shared" si="5"/>
        <v>3297</v>
      </c>
      <c r="D42" s="107">
        <v>1</v>
      </c>
      <c r="E42" s="107">
        <v>59</v>
      </c>
      <c r="F42" s="107">
        <v>290</v>
      </c>
      <c r="G42" s="107">
        <v>373</v>
      </c>
      <c r="H42" s="107">
        <v>373</v>
      </c>
      <c r="I42" s="107">
        <v>414</v>
      </c>
      <c r="J42" s="107">
        <v>435</v>
      </c>
      <c r="K42" s="107">
        <v>523</v>
      </c>
      <c r="L42" s="107">
        <v>602</v>
      </c>
      <c r="M42" s="107">
        <v>222</v>
      </c>
      <c r="N42" s="107">
        <v>5</v>
      </c>
      <c r="O42" s="110" t="s">
        <v>74</v>
      </c>
      <c r="P42" s="134"/>
      <c r="Q42" s="45"/>
      <c r="R42" s="130"/>
      <c r="S42" s="45"/>
      <c r="T42" s="45"/>
    </row>
    <row r="43" spans="1:20" s="71" customFormat="1" ht="30">
      <c r="A43" s="111" t="s">
        <v>16</v>
      </c>
      <c r="B43" s="131" t="s">
        <v>59</v>
      </c>
      <c r="C43" s="112">
        <f t="shared" si="5"/>
        <v>2689</v>
      </c>
      <c r="D43" s="113">
        <v>11</v>
      </c>
      <c r="E43" s="113">
        <v>260</v>
      </c>
      <c r="F43" s="113">
        <v>411</v>
      </c>
      <c r="G43" s="113">
        <v>415</v>
      </c>
      <c r="H43" s="113">
        <v>443</v>
      </c>
      <c r="I43" s="113">
        <v>327</v>
      </c>
      <c r="J43" s="113">
        <v>306</v>
      </c>
      <c r="K43" s="113">
        <v>294</v>
      </c>
      <c r="L43" s="113">
        <v>174</v>
      </c>
      <c r="M43" s="113">
        <v>44</v>
      </c>
      <c r="N43" s="113">
        <v>4</v>
      </c>
      <c r="O43" s="114" t="s">
        <v>75</v>
      </c>
      <c r="P43" s="134"/>
      <c r="Q43" s="45"/>
      <c r="R43" s="130"/>
      <c r="S43" s="45"/>
      <c r="T43" s="45"/>
    </row>
    <row r="44" spans="1:20" s="71" customFormat="1" ht="9.75">
      <c r="A44" s="115" t="s">
        <v>22</v>
      </c>
      <c r="B44" s="109" t="s">
        <v>60</v>
      </c>
      <c r="C44" s="100">
        <f t="shared" si="5"/>
        <v>4200</v>
      </c>
      <c r="D44" s="107" t="s">
        <v>102</v>
      </c>
      <c r="E44" s="107">
        <v>148</v>
      </c>
      <c r="F44" s="107">
        <v>638</v>
      </c>
      <c r="G44" s="107">
        <v>736</v>
      </c>
      <c r="H44" s="107">
        <v>635</v>
      </c>
      <c r="I44" s="107">
        <v>526</v>
      </c>
      <c r="J44" s="107">
        <v>473</v>
      </c>
      <c r="K44" s="107">
        <v>462</v>
      </c>
      <c r="L44" s="107">
        <v>415</v>
      </c>
      <c r="M44" s="107">
        <v>167</v>
      </c>
      <c r="N44" s="107" t="s">
        <v>102</v>
      </c>
      <c r="O44" s="110" t="s">
        <v>76</v>
      </c>
      <c r="P44" s="134"/>
      <c r="Q44" s="45"/>
      <c r="R44" s="130"/>
      <c r="S44" s="45"/>
      <c r="T44" s="45"/>
    </row>
    <row r="45" spans="1:20" s="71" customFormat="1" ht="9.75">
      <c r="A45" s="111" t="s">
        <v>17</v>
      </c>
      <c r="B45" s="131" t="s">
        <v>61</v>
      </c>
      <c r="C45" s="112">
        <f t="shared" si="5"/>
        <v>6387</v>
      </c>
      <c r="D45" s="113" t="s">
        <v>102</v>
      </c>
      <c r="E45" s="113">
        <v>122</v>
      </c>
      <c r="F45" s="113">
        <v>623</v>
      </c>
      <c r="G45" s="113">
        <v>1048</v>
      </c>
      <c r="H45" s="113">
        <v>1282</v>
      </c>
      <c r="I45" s="113">
        <v>1073</v>
      </c>
      <c r="J45" s="113">
        <v>700</v>
      </c>
      <c r="K45" s="113">
        <v>612</v>
      </c>
      <c r="L45" s="113">
        <v>683</v>
      </c>
      <c r="M45" s="113">
        <v>239</v>
      </c>
      <c r="N45" s="113">
        <v>5</v>
      </c>
      <c r="O45" s="114" t="s">
        <v>77</v>
      </c>
      <c r="P45" s="134"/>
      <c r="Q45" s="45"/>
      <c r="R45" s="130"/>
      <c r="S45" s="45"/>
      <c r="T45" s="45"/>
    </row>
    <row r="46" spans="1:18" ht="9.75">
      <c r="A46" s="115" t="s">
        <v>18</v>
      </c>
      <c r="B46" s="109" t="s">
        <v>62</v>
      </c>
      <c r="C46" s="100">
        <f t="shared" si="5"/>
        <v>441</v>
      </c>
      <c r="D46" s="107" t="s">
        <v>102</v>
      </c>
      <c r="E46" s="107">
        <v>13</v>
      </c>
      <c r="F46" s="107">
        <v>40</v>
      </c>
      <c r="G46" s="107">
        <v>58</v>
      </c>
      <c r="H46" s="107">
        <v>72</v>
      </c>
      <c r="I46" s="107">
        <v>38</v>
      </c>
      <c r="J46" s="107">
        <v>56</v>
      </c>
      <c r="K46" s="107">
        <v>69</v>
      </c>
      <c r="L46" s="107">
        <v>71</v>
      </c>
      <c r="M46" s="107">
        <v>18</v>
      </c>
      <c r="N46" s="107">
        <v>6</v>
      </c>
      <c r="O46" s="110" t="s">
        <v>78</v>
      </c>
      <c r="P46" s="134"/>
      <c r="R46" s="130"/>
    </row>
    <row r="47" spans="1:18" ht="20.25">
      <c r="A47" s="111" t="s">
        <v>19</v>
      </c>
      <c r="B47" s="131" t="s">
        <v>63</v>
      </c>
      <c r="C47" s="100">
        <f t="shared" si="5"/>
        <v>2685</v>
      </c>
      <c r="D47" s="113">
        <v>4</v>
      </c>
      <c r="E47" s="113">
        <v>152</v>
      </c>
      <c r="F47" s="113">
        <v>480</v>
      </c>
      <c r="G47" s="113">
        <v>546</v>
      </c>
      <c r="H47" s="113">
        <v>447</v>
      </c>
      <c r="I47" s="113">
        <v>291</v>
      </c>
      <c r="J47" s="113">
        <v>212</v>
      </c>
      <c r="K47" s="113">
        <v>239</v>
      </c>
      <c r="L47" s="113">
        <v>204</v>
      </c>
      <c r="M47" s="113">
        <v>93</v>
      </c>
      <c r="N47" s="113">
        <v>17</v>
      </c>
      <c r="O47" s="114" t="s">
        <v>79</v>
      </c>
      <c r="P47" s="134"/>
      <c r="R47" s="130"/>
    </row>
    <row r="48" spans="1:18" ht="9.75">
      <c r="A48" s="111" t="s">
        <v>20</v>
      </c>
      <c r="B48" s="131" t="s">
        <v>64</v>
      </c>
      <c r="C48" s="112">
        <f t="shared" si="5"/>
        <v>1752</v>
      </c>
      <c r="D48" s="113" t="s">
        <v>102</v>
      </c>
      <c r="E48" s="113">
        <v>72</v>
      </c>
      <c r="F48" s="113">
        <v>275</v>
      </c>
      <c r="G48" s="113">
        <v>344</v>
      </c>
      <c r="H48" s="113">
        <v>251</v>
      </c>
      <c r="I48" s="113">
        <v>256</v>
      </c>
      <c r="J48" s="113">
        <v>166</v>
      </c>
      <c r="K48" s="113">
        <v>142</v>
      </c>
      <c r="L48" s="113">
        <v>171</v>
      </c>
      <c r="M48" s="113">
        <v>66</v>
      </c>
      <c r="N48" s="113">
        <v>9</v>
      </c>
      <c r="O48" s="114" t="s">
        <v>80</v>
      </c>
      <c r="P48" s="134"/>
      <c r="R48" s="130"/>
    </row>
    <row r="49" spans="1:18" ht="20.25">
      <c r="A49" s="111" t="s">
        <v>21</v>
      </c>
      <c r="B49" s="131" t="s">
        <v>65</v>
      </c>
      <c r="C49" s="112">
        <f t="shared" si="5"/>
        <v>16954</v>
      </c>
      <c r="D49" s="113">
        <v>3</v>
      </c>
      <c r="E49" s="113">
        <v>173</v>
      </c>
      <c r="F49" s="113">
        <v>772</v>
      </c>
      <c r="G49" s="113">
        <v>1462</v>
      </c>
      <c r="H49" s="113">
        <v>2171</v>
      </c>
      <c r="I49" s="113">
        <v>2322</v>
      </c>
      <c r="J49" s="113">
        <v>2210</v>
      </c>
      <c r="K49" s="113">
        <v>2851</v>
      </c>
      <c r="L49" s="113">
        <v>3155</v>
      </c>
      <c r="M49" s="113">
        <v>1654</v>
      </c>
      <c r="N49" s="113">
        <v>181</v>
      </c>
      <c r="O49" s="114" t="s">
        <v>81</v>
      </c>
      <c r="P49" s="134"/>
      <c r="R49" s="130"/>
    </row>
    <row r="50" spans="1:18" ht="11.25" customHeight="1">
      <c r="A50" s="115" t="s">
        <v>49</v>
      </c>
      <c r="B50" s="116" t="s">
        <v>25</v>
      </c>
      <c r="C50" s="100">
        <f t="shared" si="5"/>
        <v>28290</v>
      </c>
      <c r="D50" s="107">
        <v>5</v>
      </c>
      <c r="E50" s="107">
        <v>198</v>
      </c>
      <c r="F50" s="107">
        <v>1953</v>
      </c>
      <c r="G50" s="107">
        <v>3697</v>
      </c>
      <c r="H50" s="107">
        <v>5253</v>
      </c>
      <c r="I50" s="107">
        <v>4692</v>
      </c>
      <c r="J50" s="107">
        <v>3841</v>
      </c>
      <c r="K50" s="107">
        <v>3145</v>
      </c>
      <c r="L50" s="107">
        <v>2959</v>
      </c>
      <c r="M50" s="107">
        <v>1739</v>
      </c>
      <c r="N50" s="107">
        <v>808</v>
      </c>
      <c r="O50" s="117" t="s">
        <v>27</v>
      </c>
      <c r="P50" s="134"/>
      <c r="R50" s="130"/>
    </row>
    <row r="51" spans="1:18" ht="14.25" customHeight="1">
      <c r="A51" s="118" t="s">
        <v>50</v>
      </c>
      <c r="B51" s="121" t="s">
        <v>66</v>
      </c>
      <c r="C51" s="100">
        <f t="shared" si="5"/>
        <v>21401</v>
      </c>
      <c r="D51" s="113">
        <v>1</v>
      </c>
      <c r="E51" s="113">
        <v>527</v>
      </c>
      <c r="F51" s="113">
        <v>1443</v>
      </c>
      <c r="G51" s="113">
        <v>2409</v>
      </c>
      <c r="H51" s="113">
        <v>3086</v>
      </c>
      <c r="I51" s="113">
        <v>3072</v>
      </c>
      <c r="J51" s="113">
        <v>2571</v>
      </c>
      <c r="K51" s="113">
        <v>3252</v>
      </c>
      <c r="L51" s="113">
        <v>3557</v>
      </c>
      <c r="M51" s="113">
        <v>1398</v>
      </c>
      <c r="N51" s="113">
        <v>85</v>
      </c>
      <c r="O51" s="120" t="s">
        <v>82</v>
      </c>
      <c r="P51" s="134"/>
      <c r="R51" s="130"/>
    </row>
    <row r="52" spans="1:18" ht="9.75">
      <c r="A52" s="118" t="s">
        <v>51</v>
      </c>
      <c r="B52" s="121" t="s">
        <v>67</v>
      </c>
      <c r="C52" s="100">
        <f t="shared" si="5"/>
        <v>4657</v>
      </c>
      <c r="D52" s="113">
        <v>4</v>
      </c>
      <c r="E52" s="113">
        <v>1116</v>
      </c>
      <c r="F52" s="113">
        <v>1163</v>
      </c>
      <c r="G52" s="113">
        <v>811</v>
      </c>
      <c r="H52" s="113">
        <v>578</v>
      </c>
      <c r="I52" s="113">
        <v>337</v>
      </c>
      <c r="J52" s="113">
        <v>189</v>
      </c>
      <c r="K52" s="113">
        <v>195</v>
      </c>
      <c r="L52" s="113">
        <v>147</v>
      </c>
      <c r="M52" s="113">
        <v>106</v>
      </c>
      <c r="N52" s="113">
        <v>11</v>
      </c>
      <c r="O52" s="120" t="s">
        <v>83</v>
      </c>
      <c r="P52" s="134"/>
      <c r="R52" s="130"/>
    </row>
    <row r="53" spans="1:18" ht="9.75">
      <c r="A53" s="122" t="s">
        <v>52</v>
      </c>
      <c r="B53" s="119" t="s">
        <v>68</v>
      </c>
      <c r="C53" s="100">
        <f>SUM(D53:N53)</f>
        <v>759</v>
      </c>
      <c r="D53" s="107">
        <v>1</v>
      </c>
      <c r="E53" s="107">
        <v>10</v>
      </c>
      <c r="F53" s="107">
        <v>78</v>
      </c>
      <c r="G53" s="107">
        <v>98</v>
      </c>
      <c r="H53" s="107">
        <v>132</v>
      </c>
      <c r="I53" s="107">
        <v>109</v>
      </c>
      <c r="J53" s="107">
        <v>117</v>
      </c>
      <c r="K53" s="107">
        <v>80</v>
      </c>
      <c r="L53" s="107">
        <v>80</v>
      </c>
      <c r="M53" s="107">
        <v>50</v>
      </c>
      <c r="N53" s="107">
        <v>4</v>
      </c>
      <c r="O53" s="123" t="s">
        <v>84</v>
      </c>
      <c r="P53" s="134"/>
      <c r="R53" s="130"/>
    </row>
    <row r="54" spans="1:15" ht="5.25" customHeight="1">
      <c r="A54" s="45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135"/>
      <c r="O54" s="101"/>
    </row>
    <row r="55" spans="1:14" ht="9.75">
      <c r="A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135"/>
    </row>
    <row r="56" spans="2:14" s="64" customFormat="1" ht="9.75">
      <c r="B56" s="44"/>
      <c r="N56" s="135"/>
    </row>
    <row r="57" spans="2:14" s="64" customFormat="1" ht="9.75">
      <c r="B57" s="44"/>
      <c r="N57" s="135"/>
    </row>
    <row r="58" spans="2:14" s="64" customFormat="1" ht="9.75">
      <c r="B58" s="44"/>
      <c r="N58" s="135"/>
    </row>
    <row r="59" spans="2:14" s="64" customFormat="1" ht="9.75">
      <c r="B59" s="44"/>
      <c r="N59" s="135"/>
    </row>
    <row r="60" spans="2:14" s="64" customFormat="1" ht="9.75">
      <c r="B60" s="44"/>
      <c r="N60" s="135"/>
    </row>
    <row r="61" spans="2:14" s="64" customFormat="1" ht="9.75">
      <c r="B61" s="44"/>
      <c r="N61" s="135"/>
    </row>
    <row r="62" spans="2:14" s="64" customFormat="1" ht="9.75">
      <c r="B62" s="44"/>
      <c r="N62" s="135"/>
    </row>
    <row r="63" spans="2:14" s="64" customFormat="1" ht="9.75">
      <c r="B63" s="44"/>
      <c r="N63" s="135"/>
    </row>
    <row r="64" spans="2:14" s="64" customFormat="1" ht="9.75">
      <c r="B64" s="44"/>
      <c r="N64" s="135"/>
    </row>
    <row r="65" spans="2:14" s="64" customFormat="1" ht="9.75">
      <c r="B65" s="44"/>
      <c r="N65" s="135"/>
    </row>
    <row r="66" spans="2:14" s="64" customFormat="1" ht="9.75">
      <c r="B66" s="44"/>
      <c r="N66" s="135"/>
    </row>
    <row r="67" spans="2:14" s="64" customFormat="1" ht="9.75">
      <c r="B67" s="44"/>
      <c r="N67" s="135"/>
    </row>
    <row r="68" spans="2:14" s="64" customFormat="1" ht="9.75">
      <c r="B68" s="44"/>
      <c r="N68" s="135"/>
    </row>
    <row r="69" spans="2:14" s="64" customFormat="1" ht="9.75">
      <c r="B69" s="44"/>
      <c r="N69" s="135"/>
    </row>
    <row r="70" spans="2:14" s="64" customFormat="1" ht="9.75">
      <c r="B70" s="44"/>
      <c r="N70" s="135"/>
    </row>
    <row r="71" spans="2:14" s="64" customFormat="1" ht="9.75">
      <c r="B71" s="44"/>
      <c r="N71" s="135"/>
    </row>
    <row r="72" spans="2:14" s="64" customFormat="1" ht="9.75">
      <c r="B72" s="44"/>
      <c r="N72" s="135"/>
    </row>
    <row r="73" spans="2:14" s="64" customFormat="1" ht="9.75">
      <c r="B73" s="44"/>
      <c r="N73" s="135"/>
    </row>
    <row r="74" spans="2:14" s="64" customFormat="1" ht="9.75">
      <c r="B74" s="44"/>
      <c r="N74" s="135"/>
    </row>
    <row r="75" spans="2:14" s="64" customFormat="1" ht="9.75">
      <c r="B75" s="44"/>
      <c r="N75" s="135"/>
    </row>
    <row r="76" spans="2:14" s="64" customFormat="1" ht="9.75">
      <c r="B76" s="44"/>
      <c r="N76" s="135"/>
    </row>
    <row r="77" spans="2:14" s="64" customFormat="1" ht="9.75">
      <c r="B77" s="44"/>
      <c r="N77" s="135"/>
    </row>
    <row r="78" spans="2:14" s="64" customFormat="1" ht="9.75">
      <c r="B78" s="44"/>
      <c r="N78" s="135"/>
    </row>
    <row r="79" spans="2:14" s="64" customFormat="1" ht="9.75">
      <c r="B79" s="44"/>
      <c r="N79" s="135"/>
    </row>
    <row r="80" spans="2:14" s="64" customFormat="1" ht="9.75">
      <c r="B80" s="44"/>
      <c r="N80" s="135"/>
    </row>
    <row r="81" spans="2:14" s="64" customFormat="1" ht="9.75">
      <c r="B81" s="44"/>
      <c r="N81" s="135"/>
    </row>
    <row r="82" spans="2:14" s="64" customFormat="1" ht="9.75">
      <c r="B82" s="44"/>
      <c r="N82" s="135"/>
    </row>
    <row r="83" spans="2:14" s="64" customFormat="1" ht="9.75">
      <c r="B83" s="44"/>
      <c r="N83" s="135"/>
    </row>
    <row r="84" spans="2:14" s="64" customFormat="1" ht="9.75">
      <c r="B84" s="44"/>
      <c r="N84" s="135"/>
    </row>
    <row r="85" spans="2:14" s="64" customFormat="1" ht="9.75">
      <c r="B85" s="44"/>
      <c r="N85" s="135"/>
    </row>
    <row r="86" spans="2:14" s="64" customFormat="1" ht="9.75">
      <c r="B86" s="44"/>
      <c r="N86" s="135"/>
    </row>
    <row r="87" spans="2:14" s="64" customFormat="1" ht="9.75">
      <c r="B87" s="44"/>
      <c r="N87" s="135"/>
    </row>
    <row r="88" spans="2:14" s="64" customFormat="1" ht="9.75">
      <c r="B88" s="44"/>
      <c r="N88" s="135"/>
    </row>
    <row r="89" spans="2:14" s="64" customFormat="1" ht="9.75">
      <c r="B89" s="44"/>
      <c r="N89" s="135"/>
    </row>
    <row r="90" spans="2:14" s="64" customFormat="1" ht="9.75">
      <c r="B90" s="44"/>
      <c r="N90" s="135"/>
    </row>
    <row r="91" spans="2:14" s="64" customFormat="1" ht="9.75">
      <c r="B91" s="44"/>
      <c r="N91" s="135"/>
    </row>
    <row r="92" spans="2:14" s="64" customFormat="1" ht="9.75">
      <c r="B92" s="44"/>
      <c r="N92" s="135"/>
    </row>
    <row r="93" spans="2:14" s="64" customFormat="1" ht="9.75">
      <c r="B93" s="44"/>
      <c r="N93" s="135"/>
    </row>
    <row r="94" spans="2:14" s="64" customFormat="1" ht="9.75">
      <c r="B94" s="44"/>
      <c r="N94" s="135"/>
    </row>
    <row r="95" spans="2:14" s="64" customFormat="1" ht="9.75">
      <c r="B95" s="44"/>
      <c r="N95" s="135"/>
    </row>
    <row r="96" spans="2:14" s="64" customFormat="1" ht="9.75">
      <c r="B96" s="44"/>
      <c r="N96" s="135"/>
    </row>
  </sheetData>
  <sheetProtection/>
  <mergeCells count="10">
    <mergeCell ref="A1:O1"/>
    <mergeCell ref="A2:O2"/>
    <mergeCell ref="A28:O28"/>
    <mergeCell ref="A29:O29"/>
    <mergeCell ref="D3:D4"/>
    <mergeCell ref="D30:D31"/>
    <mergeCell ref="A3:B4"/>
    <mergeCell ref="A30:B31"/>
    <mergeCell ref="O30:O31"/>
    <mergeCell ref="O3:O4"/>
  </mergeCells>
  <printOptions horizontalCentered="1"/>
  <pageMargins left="0.3937007874015748" right="0.3937007874015748" top="0.5905511811023623" bottom="0.5905511811023623" header="0" footer="0.7874015748031497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22">
      <selection activeCell="R34" sqref="R34"/>
    </sheetView>
  </sheetViews>
  <sheetFormatPr defaultColWidth="9.140625" defaultRowHeight="12.75"/>
  <cols>
    <col min="1" max="1" width="2.28125" style="1" customWidth="1"/>
    <col min="2" max="2" width="24.28125" style="1" customWidth="1"/>
    <col min="3" max="10" width="7.57421875" style="1" customWidth="1"/>
    <col min="11" max="11" width="23.8515625" style="20" customWidth="1"/>
  </cols>
  <sheetData>
    <row r="1" spans="1:11" ht="14.25" customHeight="1">
      <c r="A1" s="191" t="s">
        <v>250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0.5" customHeight="1">
      <c r="A2" s="192" t="s">
        <v>251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64.5" customHeight="1">
      <c r="A3" s="188" t="s">
        <v>100</v>
      </c>
      <c r="B3" s="189"/>
      <c r="C3" s="189" t="s">
        <v>104</v>
      </c>
      <c r="D3" s="189"/>
      <c r="E3" s="189" t="s">
        <v>231</v>
      </c>
      <c r="F3" s="189"/>
      <c r="G3" s="189" t="s">
        <v>232</v>
      </c>
      <c r="H3" s="189"/>
      <c r="I3" s="189" t="s">
        <v>219</v>
      </c>
      <c r="J3" s="189"/>
      <c r="K3" s="190" t="s">
        <v>101</v>
      </c>
    </row>
    <row r="4" spans="1:11" ht="30.75" customHeight="1">
      <c r="A4" s="188"/>
      <c r="B4" s="189"/>
      <c r="C4" s="32" t="s">
        <v>105</v>
      </c>
      <c r="D4" s="32" t="s">
        <v>103</v>
      </c>
      <c r="E4" s="32" t="s">
        <v>105</v>
      </c>
      <c r="F4" s="32" t="s">
        <v>103</v>
      </c>
      <c r="G4" s="32" t="s">
        <v>105</v>
      </c>
      <c r="H4" s="32" t="s">
        <v>103</v>
      </c>
      <c r="I4" s="32" t="s">
        <v>105</v>
      </c>
      <c r="J4" s="32" t="s">
        <v>103</v>
      </c>
      <c r="K4" s="190"/>
    </row>
    <row r="5" spans="1:10" ht="9.75" customHeight="1">
      <c r="A5" s="4"/>
      <c r="B5" s="4"/>
      <c r="C5" s="4"/>
      <c r="D5" s="6"/>
      <c r="E5" s="6"/>
      <c r="F5" s="6"/>
      <c r="G5" s="6"/>
      <c r="H5" s="6"/>
      <c r="I5" s="6"/>
      <c r="J5" s="6"/>
    </row>
    <row r="6" spans="1:11" ht="12.75">
      <c r="A6" s="4"/>
      <c r="B6" s="4" t="s">
        <v>97</v>
      </c>
      <c r="C6" s="8">
        <f>SUM(C8:C26)</f>
        <v>376744</v>
      </c>
      <c r="D6" s="8">
        <f aca="true" t="shared" si="0" ref="D6:J6">SUM(D8:D26)</f>
        <v>157467</v>
      </c>
      <c r="E6" s="8">
        <f t="shared" si="0"/>
        <v>306442</v>
      </c>
      <c r="F6" s="8">
        <f t="shared" si="0"/>
        <v>128582</v>
      </c>
      <c r="G6" s="8">
        <f t="shared" si="0"/>
        <v>69298</v>
      </c>
      <c r="H6" s="8">
        <f t="shared" si="0"/>
        <v>28337</v>
      </c>
      <c r="I6" s="8">
        <f t="shared" si="0"/>
        <v>1004</v>
      </c>
      <c r="J6" s="8">
        <f t="shared" si="0"/>
        <v>548</v>
      </c>
      <c r="K6" s="26" t="s">
        <v>29</v>
      </c>
    </row>
    <row r="7" spans="1:11" ht="8.25" customHeight="1">
      <c r="A7" s="4"/>
      <c r="B7" s="4"/>
      <c r="C7" s="4"/>
      <c r="D7" s="8"/>
      <c r="E7" s="8"/>
      <c r="F7" s="8"/>
      <c r="G7" s="8"/>
      <c r="H7" s="8"/>
      <c r="I7" s="8"/>
      <c r="J7" s="8"/>
      <c r="K7" s="27"/>
    </row>
    <row r="8" spans="1:11" ht="12.75">
      <c r="A8" s="105" t="s">
        <v>8</v>
      </c>
      <c r="B8" s="106" t="s">
        <v>53</v>
      </c>
      <c r="C8" s="33">
        <f>SUM(E8,G8,I8)</f>
        <v>5675</v>
      </c>
      <c r="D8" s="33">
        <f>SUM(F8,H8,J8)</f>
        <v>1060</v>
      </c>
      <c r="E8" s="28">
        <v>4722</v>
      </c>
      <c r="F8" s="28">
        <v>870</v>
      </c>
      <c r="G8" s="28">
        <v>901</v>
      </c>
      <c r="H8" s="28">
        <v>172</v>
      </c>
      <c r="I8" s="28">
        <v>52</v>
      </c>
      <c r="J8" s="28">
        <v>18</v>
      </c>
      <c r="K8" s="108" t="s">
        <v>69</v>
      </c>
    </row>
    <row r="9" spans="1:11" ht="12.75">
      <c r="A9" s="105" t="s">
        <v>9</v>
      </c>
      <c r="B9" s="109" t="s">
        <v>54</v>
      </c>
      <c r="C9" s="33">
        <f aca="true" t="shared" si="1" ref="C9:C26">SUM(E9,G9,I9)</f>
        <v>12896</v>
      </c>
      <c r="D9" s="33">
        <f aca="true" t="shared" si="2" ref="D9:D26">SUM(F9,H9,J9)</f>
        <v>954</v>
      </c>
      <c r="E9" s="28">
        <v>11363</v>
      </c>
      <c r="F9" s="28">
        <v>879</v>
      </c>
      <c r="G9" s="28">
        <v>1486</v>
      </c>
      <c r="H9" s="28">
        <v>67</v>
      </c>
      <c r="I9" s="28">
        <v>47</v>
      </c>
      <c r="J9" s="28">
        <v>8</v>
      </c>
      <c r="K9" s="110" t="s">
        <v>70</v>
      </c>
    </row>
    <row r="10" spans="1:11" ht="12.75">
      <c r="A10" s="105" t="s">
        <v>10</v>
      </c>
      <c r="B10" s="109" t="s">
        <v>23</v>
      </c>
      <c r="C10" s="33">
        <f t="shared" si="1"/>
        <v>85614</v>
      </c>
      <c r="D10" s="33">
        <f t="shared" si="2"/>
        <v>29332</v>
      </c>
      <c r="E10" s="28">
        <v>57346</v>
      </c>
      <c r="F10" s="28">
        <v>18400</v>
      </c>
      <c r="G10" s="28">
        <v>28198</v>
      </c>
      <c r="H10" s="28">
        <v>10906</v>
      </c>
      <c r="I10" s="28">
        <v>70</v>
      </c>
      <c r="J10" s="28">
        <v>26</v>
      </c>
      <c r="K10" s="110" t="s">
        <v>28</v>
      </c>
    </row>
    <row r="11" spans="1:11" ht="30">
      <c r="A11" s="111" t="s">
        <v>11</v>
      </c>
      <c r="B11" s="131" t="s">
        <v>98</v>
      </c>
      <c r="C11" s="34">
        <f t="shared" si="1"/>
        <v>8698</v>
      </c>
      <c r="D11" s="34">
        <f t="shared" si="2"/>
        <v>1842</v>
      </c>
      <c r="E11" s="30">
        <v>8399</v>
      </c>
      <c r="F11" s="30">
        <v>1770</v>
      </c>
      <c r="G11" s="30">
        <v>256</v>
      </c>
      <c r="H11" s="30">
        <v>51</v>
      </c>
      <c r="I11" s="30">
        <v>43</v>
      </c>
      <c r="J11" s="30">
        <v>21</v>
      </c>
      <c r="K11" s="114" t="s">
        <v>71</v>
      </c>
    </row>
    <row r="12" spans="1:11" ht="40.5">
      <c r="A12" s="111" t="s">
        <v>12</v>
      </c>
      <c r="B12" s="131" t="s">
        <v>99</v>
      </c>
      <c r="C12" s="34">
        <f t="shared" si="1"/>
        <v>7777</v>
      </c>
      <c r="D12" s="34">
        <f t="shared" si="2"/>
        <v>1129</v>
      </c>
      <c r="E12" s="30">
        <v>6782</v>
      </c>
      <c r="F12" s="30">
        <v>1017</v>
      </c>
      <c r="G12" s="30">
        <v>965</v>
      </c>
      <c r="H12" s="30">
        <v>100</v>
      </c>
      <c r="I12" s="30">
        <v>30</v>
      </c>
      <c r="J12" s="30">
        <v>12</v>
      </c>
      <c r="K12" s="114" t="s">
        <v>72</v>
      </c>
    </row>
    <row r="13" spans="1:11" ht="12.75">
      <c r="A13" s="115" t="s">
        <v>13</v>
      </c>
      <c r="B13" s="109" t="s">
        <v>24</v>
      </c>
      <c r="C13" s="33">
        <f t="shared" si="1"/>
        <v>16192</v>
      </c>
      <c r="D13" s="33">
        <f t="shared" si="2"/>
        <v>1460</v>
      </c>
      <c r="E13" s="28">
        <v>12029</v>
      </c>
      <c r="F13" s="28">
        <v>1186</v>
      </c>
      <c r="G13" s="28">
        <v>4147</v>
      </c>
      <c r="H13" s="28">
        <v>268</v>
      </c>
      <c r="I13" s="28">
        <v>16</v>
      </c>
      <c r="J13" s="28">
        <v>6</v>
      </c>
      <c r="K13" s="110" t="s">
        <v>47</v>
      </c>
    </row>
    <row r="14" spans="1:11" ht="20.25">
      <c r="A14" s="111" t="s">
        <v>14</v>
      </c>
      <c r="B14" s="131" t="s">
        <v>57</v>
      </c>
      <c r="C14" s="34">
        <f t="shared" si="1"/>
        <v>58397</v>
      </c>
      <c r="D14" s="34">
        <f t="shared" si="2"/>
        <v>28178</v>
      </c>
      <c r="E14" s="30">
        <v>44080</v>
      </c>
      <c r="F14" s="30">
        <v>20788</v>
      </c>
      <c r="G14" s="30">
        <v>14212</v>
      </c>
      <c r="H14" s="30">
        <v>7338</v>
      </c>
      <c r="I14" s="30">
        <v>105</v>
      </c>
      <c r="J14" s="30">
        <v>52</v>
      </c>
      <c r="K14" s="114" t="s">
        <v>73</v>
      </c>
    </row>
    <row r="15" spans="1:11" ht="12.75">
      <c r="A15" s="115" t="s">
        <v>15</v>
      </c>
      <c r="B15" s="109" t="s">
        <v>58</v>
      </c>
      <c r="C15" s="33">
        <f t="shared" si="1"/>
        <v>17794</v>
      </c>
      <c r="D15" s="33">
        <f t="shared" si="2"/>
        <v>3297</v>
      </c>
      <c r="E15" s="28">
        <v>15382</v>
      </c>
      <c r="F15" s="28">
        <v>3005</v>
      </c>
      <c r="G15" s="28">
        <v>2396</v>
      </c>
      <c r="H15" s="28">
        <v>289</v>
      </c>
      <c r="I15" s="28">
        <v>16</v>
      </c>
      <c r="J15" s="28">
        <v>3</v>
      </c>
      <c r="K15" s="110" t="s">
        <v>74</v>
      </c>
    </row>
    <row r="16" spans="1:11" ht="30">
      <c r="A16" s="111" t="s">
        <v>16</v>
      </c>
      <c r="B16" s="131" t="s">
        <v>59</v>
      </c>
      <c r="C16" s="34">
        <f t="shared" si="1"/>
        <v>5318</v>
      </c>
      <c r="D16" s="34">
        <f t="shared" si="2"/>
        <v>2689</v>
      </c>
      <c r="E16" s="30">
        <v>3908</v>
      </c>
      <c r="F16" s="30">
        <v>2046</v>
      </c>
      <c r="G16" s="30">
        <v>1387</v>
      </c>
      <c r="H16" s="30">
        <v>636</v>
      </c>
      <c r="I16" s="30">
        <v>23</v>
      </c>
      <c r="J16" s="30">
        <v>7</v>
      </c>
      <c r="K16" s="114" t="s">
        <v>75</v>
      </c>
    </row>
    <row r="17" spans="1:11" ht="12.75">
      <c r="A17" s="115" t="s">
        <v>22</v>
      </c>
      <c r="B17" s="109" t="s">
        <v>60</v>
      </c>
      <c r="C17" s="33">
        <f t="shared" si="1"/>
        <v>11655</v>
      </c>
      <c r="D17" s="33">
        <f t="shared" si="2"/>
        <v>4200</v>
      </c>
      <c r="E17" s="28">
        <v>10674</v>
      </c>
      <c r="F17" s="28">
        <v>3792</v>
      </c>
      <c r="G17" s="28">
        <v>943</v>
      </c>
      <c r="H17" s="28">
        <v>393</v>
      </c>
      <c r="I17" s="28">
        <v>38</v>
      </c>
      <c r="J17" s="28">
        <v>15</v>
      </c>
      <c r="K17" s="110" t="s">
        <v>76</v>
      </c>
    </row>
    <row r="18" spans="1:11" ht="12.75">
      <c r="A18" s="111" t="s">
        <v>17</v>
      </c>
      <c r="B18" s="131" t="s">
        <v>61</v>
      </c>
      <c r="C18" s="34">
        <f t="shared" si="1"/>
        <v>10097</v>
      </c>
      <c r="D18" s="34">
        <f t="shared" si="2"/>
        <v>6387</v>
      </c>
      <c r="E18" s="30">
        <v>8720</v>
      </c>
      <c r="F18" s="30">
        <v>5544</v>
      </c>
      <c r="G18" s="30">
        <v>1372</v>
      </c>
      <c r="H18" s="30">
        <v>840</v>
      </c>
      <c r="I18" s="30">
        <v>5</v>
      </c>
      <c r="J18" s="30">
        <v>3</v>
      </c>
      <c r="K18" s="114" t="s">
        <v>77</v>
      </c>
    </row>
    <row r="19" spans="1:11" ht="12.75">
      <c r="A19" s="115" t="s">
        <v>18</v>
      </c>
      <c r="B19" s="109" t="s">
        <v>62</v>
      </c>
      <c r="C19" s="33">
        <f t="shared" si="1"/>
        <v>1304</v>
      </c>
      <c r="D19" s="33">
        <f t="shared" si="2"/>
        <v>441</v>
      </c>
      <c r="E19" s="28">
        <v>1157</v>
      </c>
      <c r="F19" s="28">
        <v>370</v>
      </c>
      <c r="G19" s="28">
        <v>147</v>
      </c>
      <c r="H19" s="28">
        <v>71</v>
      </c>
      <c r="I19" s="28" t="s">
        <v>102</v>
      </c>
      <c r="J19" s="28" t="s">
        <v>106</v>
      </c>
      <c r="K19" s="110" t="s">
        <v>78</v>
      </c>
    </row>
    <row r="20" spans="1:11" ht="20.25">
      <c r="A20" s="111" t="s">
        <v>19</v>
      </c>
      <c r="B20" s="109" t="s">
        <v>63</v>
      </c>
      <c r="C20" s="34">
        <f t="shared" si="1"/>
        <v>6610</v>
      </c>
      <c r="D20" s="34">
        <f t="shared" si="2"/>
        <v>2685</v>
      </c>
      <c r="E20" s="30">
        <v>5629</v>
      </c>
      <c r="F20" s="30">
        <v>2265</v>
      </c>
      <c r="G20" s="30">
        <v>944</v>
      </c>
      <c r="H20" s="30">
        <v>401</v>
      </c>
      <c r="I20" s="30">
        <v>37</v>
      </c>
      <c r="J20" s="30">
        <v>19</v>
      </c>
      <c r="K20" s="114" t="s">
        <v>79</v>
      </c>
    </row>
    <row r="21" spans="1:11" ht="20.25">
      <c r="A21" s="111" t="s">
        <v>20</v>
      </c>
      <c r="B21" s="131" t="s">
        <v>64</v>
      </c>
      <c r="C21" s="34">
        <f t="shared" si="1"/>
        <v>7801</v>
      </c>
      <c r="D21" s="34">
        <f t="shared" si="2"/>
        <v>1752</v>
      </c>
      <c r="E21" s="30">
        <v>4782</v>
      </c>
      <c r="F21" s="30">
        <v>1298</v>
      </c>
      <c r="G21" s="30">
        <v>3015</v>
      </c>
      <c r="H21" s="30">
        <v>452</v>
      </c>
      <c r="I21" s="30">
        <v>4</v>
      </c>
      <c r="J21" s="30">
        <v>2</v>
      </c>
      <c r="K21" s="114" t="s">
        <v>80</v>
      </c>
    </row>
    <row r="22" spans="1:11" ht="20.25">
      <c r="A22" s="111" t="s">
        <v>21</v>
      </c>
      <c r="B22" s="131" t="s">
        <v>65</v>
      </c>
      <c r="C22" s="34">
        <f t="shared" si="1"/>
        <v>39939</v>
      </c>
      <c r="D22" s="34">
        <f t="shared" si="2"/>
        <v>16954</v>
      </c>
      <c r="E22" s="30">
        <v>39187</v>
      </c>
      <c r="F22" s="30">
        <v>16556</v>
      </c>
      <c r="G22" s="30">
        <v>396</v>
      </c>
      <c r="H22" s="30">
        <v>151</v>
      </c>
      <c r="I22" s="30">
        <v>356</v>
      </c>
      <c r="J22" s="30">
        <v>247</v>
      </c>
      <c r="K22" s="114" t="s">
        <v>81</v>
      </c>
    </row>
    <row r="23" spans="1:11" ht="12.75">
      <c r="A23" s="115" t="s">
        <v>49</v>
      </c>
      <c r="B23" s="116" t="s">
        <v>25</v>
      </c>
      <c r="C23" s="33">
        <f t="shared" si="1"/>
        <v>41190</v>
      </c>
      <c r="D23" s="33">
        <f t="shared" si="2"/>
        <v>28290</v>
      </c>
      <c r="E23" s="28">
        <v>36998</v>
      </c>
      <c r="F23" s="28">
        <v>25344</v>
      </c>
      <c r="G23" s="28">
        <v>4127</v>
      </c>
      <c r="H23" s="28">
        <v>2899</v>
      </c>
      <c r="I23" s="28">
        <v>65</v>
      </c>
      <c r="J23" s="28">
        <v>47</v>
      </c>
      <c r="K23" s="117" t="s">
        <v>27</v>
      </c>
    </row>
    <row r="24" spans="1:11" ht="12.75">
      <c r="A24" s="118" t="s">
        <v>50</v>
      </c>
      <c r="B24" s="121" t="s">
        <v>66</v>
      </c>
      <c r="C24" s="34">
        <f t="shared" si="1"/>
        <v>30564</v>
      </c>
      <c r="D24" s="34">
        <f t="shared" si="2"/>
        <v>21401</v>
      </c>
      <c r="E24" s="30">
        <v>28314</v>
      </c>
      <c r="F24" s="30">
        <v>19785</v>
      </c>
      <c r="G24" s="30">
        <v>2179</v>
      </c>
      <c r="H24" s="30">
        <v>1565</v>
      </c>
      <c r="I24" s="30">
        <v>71</v>
      </c>
      <c r="J24" s="30">
        <v>51</v>
      </c>
      <c r="K24" s="120" t="s">
        <v>82</v>
      </c>
    </row>
    <row r="25" spans="1:11" ht="12.75">
      <c r="A25" s="118" t="s">
        <v>51</v>
      </c>
      <c r="B25" s="121" t="s">
        <v>67</v>
      </c>
      <c r="C25" s="33">
        <f t="shared" si="1"/>
        <v>6693</v>
      </c>
      <c r="D25" s="33">
        <f t="shared" si="2"/>
        <v>4657</v>
      </c>
      <c r="E25" s="28">
        <v>4703</v>
      </c>
      <c r="F25" s="28">
        <v>3026</v>
      </c>
      <c r="G25" s="28">
        <v>1980</v>
      </c>
      <c r="H25" s="28">
        <v>1624</v>
      </c>
      <c r="I25" s="28">
        <v>10</v>
      </c>
      <c r="J25" s="28">
        <v>7</v>
      </c>
      <c r="K25" s="120" t="s">
        <v>83</v>
      </c>
    </row>
    <row r="26" spans="1:11" ht="12.75">
      <c r="A26" s="122" t="s">
        <v>52</v>
      </c>
      <c r="B26" s="119" t="s">
        <v>68</v>
      </c>
      <c r="C26" s="33">
        <f t="shared" si="1"/>
        <v>2530</v>
      </c>
      <c r="D26" s="33">
        <f t="shared" si="2"/>
        <v>759</v>
      </c>
      <c r="E26" s="28">
        <v>2267</v>
      </c>
      <c r="F26" s="28">
        <v>641</v>
      </c>
      <c r="G26" s="28">
        <v>247</v>
      </c>
      <c r="H26" s="28">
        <v>114</v>
      </c>
      <c r="I26" s="28">
        <v>16</v>
      </c>
      <c r="J26" s="28">
        <v>4</v>
      </c>
      <c r="K26" s="123" t="s">
        <v>84</v>
      </c>
    </row>
    <row r="27" spans="1:11" ht="12.75">
      <c r="A27" s="4"/>
      <c r="B27" s="2"/>
      <c r="C27" s="2"/>
      <c r="D27" s="22"/>
      <c r="E27" s="22"/>
      <c r="F27" s="22"/>
      <c r="G27" s="22"/>
      <c r="H27" s="22"/>
      <c r="I27" s="22"/>
      <c r="J27" s="22"/>
      <c r="K27" s="3"/>
    </row>
    <row r="28" spans="1:11" ht="12.75">
      <c r="A28" s="4"/>
      <c r="B28" s="2"/>
      <c r="C28" s="2"/>
      <c r="D28" s="22"/>
      <c r="E28" s="22"/>
      <c r="F28" s="22"/>
      <c r="G28" s="22"/>
      <c r="H28" s="22"/>
      <c r="I28" s="22"/>
      <c r="J28" s="22"/>
      <c r="K28" s="3"/>
    </row>
    <row r="29" spans="1:11" ht="12.75">
      <c r="A29" s="31"/>
      <c r="B29" s="2"/>
      <c r="C29" s="2"/>
      <c r="D29" s="22"/>
      <c r="E29" s="22"/>
      <c r="F29" s="22"/>
      <c r="G29" s="22"/>
      <c r="H29" s="22"/>
      <c r="I29" s="22"/>
      <c r="J29" s="22"/>
      <c r="K29" s="3"/>
    </row>
    <row r="30" spans="1:11" ht="12.75">
      <c r="A30" s="4"/>
      <c r="B30" s="2"/>
      <c r="C30" s="2"/>
      <c r="D30" s="22"/>
      <c r="E30" s="22"/>
      <c r="F30" s="22"/>
      <c r="G30" s="22"/>
      <c r="H30" s="22"/>
      <c r="I30" s="22"/>
      <c r="J30" s="22"/>
      <c r="K30" s="3"/>
    </row>
    <row r="31" spans="1:11" ht="12.75" customHeight="1">
      <c r="A31" s="191" t="s">
        <v>252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</row>
    <row r="32" spans="1:11" ht="12" customHeight="1">
      <c r="A32" s="192" t="s">
        <v>253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</row>
    <row r="33" spans="1:11" ht="66" customHeight="1">
      <c r="A33" s="188" t="s">
        <v>100</v>
      </c>
      <c r="B33" s="189"/>
      <c r="C33" s="189" t="s">
        <v>104</v>
      </c>
      <c r="D33" s="189"/>
      <c r="E33" s="189" t="s">
        <v>233</v>
      </c>
      <c r="F33" s="189"/>
      <c r="G33" s="189" t="s">
        <v>234</v>
      </c>
      <c r="H33" s="189"/>
      <c r="I33" s="189" t="s">
        <v>235</v>
      </c>
      <c r="J33" s="189"/>
      <c r="K33" s="190" t="s">
        <v>101</v>
      </c>
    </row>
    <row r="34" spans="1:11" ht="33" customHeight="1">
      <c r="A34" s="188"/>
      <c r="B34" s="189"/>
      <c r="C34" s="32" t="s">
        <v>105</v>
      </c>
      <c r="D34" s="32" t="s">
        <v>103</v>
      </c>
      <c r="E34" s="32" t="s">
        <v>105</v>
      </c>
      <c r="F34" s="32" t="s">
        <v>103</v>
      </c>
      <c r="G34" s="32" t="s">
        <v>105</v>
      </c>
      <c r="H34" s="32" t="s">
        <v>103</v>
      </c>
      <c r="I34" s="32" t="s">
        <v>105</v>
      </c>
      <c r="J34" s="32" t="s">
        <v>103</v>
      </c>
      <c r="K34" s="190"/>
    </row>
    <row r="35" spans="1:10" ht="12.75">
      <c r="A35" s="4"/>
      <c r="B35" s="4"/>
      <c r="C35" s="4"/>
      <c r="D35" s="6"/>
      <c r="E35" s="6"/>
      <c r="F35" s="6"/>
      <c r="G35" s="6"/>
      <c r="H35" s="6"/>
      <c r="I35" s="6"/>
      <c r="J35" s="6"/>
    </row>
    <row r="36" spans="1:11" ht="12.75">
      <c r="A36" s="4"/>
      <c r="B36" s="4" t="s">
        <v>97</v>
      </c>
      <c r="C36" s="8">
        <f>SUM(C38:C56)</f>
        <v>376744</v>
      </c>
      <c r="D36" s="8">
        <f aca="true" t="shared" si="3" ref="D36:J36">SUM(D38:D56)</f>
        <v>157467</v>
      </c>
      <c r="E36" s="8">
        <f t="shared" si="3"/>
        <v>364735</v>
      </c>
      <c r="F36" s="8">
        <f t="shared" si="3"/>
        <v>150445</v>
      </c>
      <c r="G36" s="8">
        <f t="shared" si="3"/>
        <v>11757</v>
      </c>
      <c r="H36" s="8">
        <f t="shared" si="3"/>
        <v>6859</v>
      </c>
      <c r="I36" s="8">
        <f t="shared" si="3"/>
        <v>252</v>
      </c>
      <c r="J36" s="8">
        <f t="shared" si="3"/>
        <v>163</v>
      </c>
      <c r="K36" s="26" t="s">
        <v>29</v>
      </c>
    </row>
    <row r="37" spans="1:11" ht="12.75">
      <c r="A37" s="4"/>
      <c r="B37" s="4"/>
      <c r="C37" s="4"/>
      <c r="D37" s="8"/>
      <c r="E37" s="8"/>
      <c r="F37" s="8"/>
      <c r="G37" s="8"/>
      <c r="H37" s="8"/>
      <c r="I37" s="8"/>
      <c r="J37" s="8"/>
      <c r="K37" s="27"/>
    </row>
    <row r="38" spans="1:11" ht="12.75">
      <c r="A38" s="105" t="s">
        <v>8</v>
      </c>
      <c r="B38" s="106" t="s">
        <v>53</v>
      </c>
      <c r="C38" s="33">
        <f>SUM(E38,G38,I38)</f>
        <v>5675</v>
      </c>
      <c r="D38" s="33">
        <f>SUM(F38,H38,J38)</f>
        <v>1060</v>
      </c>
      <c r="E38" s="28">
        <v>5631</v>
      </c>
      <c r="F38" s="28">
        <v>1019</v>
      </c>
      <c r="G38" s="28">
        <v>44</v>
      </c>
      <c r="H38" s="28">
        <v>41</v>
      </c>
      <c r="I38" s="28" t="s">
        <v>102</v>
      </c>
      <c r="J38" s="28" t="s">
        <v>102</v>
      </c>
      <c r="K38" s="108" t="s">
        <v>69</v>
      </c>
    </row>
    <row r="39" spans="1:11" ht="12.75">
      <c r="A39" s="105" t="s">
        <v>9</v>
      </c>
      <c r="B39" s="109" t="s">
        <v>54</v>
      </c>
      <c r="C39" s="33">
        <f aca="true" t="shared" si="4" ref="C39:C56">SUM(E39,G39,I39)</f>
        <v>12896</v>
      </c>
      <c r="D39" s="33">
        <f aca="true" t="shared" si="5" ref="D39:D56">SUM(F39,H39,J39)</f>
        <v>954</v>
      </c>
      <c r="E39" s="28">
        <v>12890</v>
      </c>
      <c r="F39" s="28">
        <v>951</v>
      </c>
      <c r="G39" s="28">
        <v>6</v>
      </c>
      <c r="H39" s="28">
        <v>3</v>
      </c>
      <c r="I39" s="28" t="s">
        <v>102</v>
      </c>
      <c r="J39" s="28" t="s">
        <v>102</v>
      </c>
      <c r="K39" s="110" t="s">
        <v>70</v>
      </c>
    </row>
    <row r="40" spans="1:11" ht="12.75">
      <c r="A40" s="105" t="s">
        <v>10</v>
      </c>
      <c r="B40" s="109" t="s">
        <v>23</v>
      </c>
      <c r="C40" s="33">
        <f t="shared" si="4"/>
        <v>85614</v>
      </c>
      <c r="D40" s="33">
        <f t="shared" si="5"/>
        <v>29332</v>
      </c>
      <c r="E40" s="28">
        <v>85379</v>
      </c>
      <c r="F40" s="28">
        <v>29262</v>
      </c>
      <c r="G40" s="28">
        <v>231</v>
      </c>
      <c r="H40" s="28">
        <v>67</v>
      </c>
      <c r="I40" s="28">
        <v>4</v>
      </c>
      <c r="J40" s="28">
        <v>3</v>
      </c>
      <c r="K40" s="110" t="s">
        <v>28</v>
      </c>
    </row>
    <row r="41" spans="1:11" ht="30">
      <c r="A41" s="111" t="s">
        <v>11</v>
      </c>
      <c r="B41" s="131" t="s">
        <v>98</v>
      </c>
      <c r="C41" s="34">
        <f t="shared" si="4"/>
        <v>8698</v>
      </c>
      <c r="D41" s="34">
        <f t="shared" si="5"/>
        <v>1842</v>
      </c>
      <c r="E41" s="30">
        <v>8689</v>
      </c>
      <c r="F41" s="30">
        <v>1839</v>
      </c>
      <c r="G41" s="30">
        <v>8</v>
      </c>
      <c r="H41" s="30">
        <v>2</v>
      </c>
      <c r="I41" s="30">
        <v>1</v>
      </c>
      <c r="J41" s="30">
        <v>1</v>
      </c>
      <c r="K41" s="114" t="s">
        <v>71</v>
      </c>
    </row>
    <row r="42" spans="1:11" ht="40.5">
      <c r="A42" s="111" t="s">
        <v>12</v>
      </c>
      <c r="B42" s="131" t="s">
        <v>99</v>
      </c>
      <c r="C42" s="34">
        <f t="shared" si="4"/>
        <v>7777</v>
      </c>
      <c r="D42" s="34">
        <f t="shared" si="5"/>
        <v>1129</v>
      </c>
      <c r="E42" s="30">
        <v>7741</v>
      </c>
      <c r="F42" s="30">
        <v>1125</v>
      </c>
      <c r="G42" s="30">
        <v>34</v>
      </c>
      <c r="H42" s="30">
        <v>2</v>
      </c>
      <c r="I42" s="30">
        <v>2</v>
      </c>
      <c r="J42" s="30">
        <v>2</v>
      </c>
      <c r="K42" s="114" t="s">
        <v>72</v>
      </c>
    </row>
    <row r="43" spans="1:11" ht="12.75">
      <c r="A43" s="115" t="s">
        <v>13</v>
      </c>
      <c r="B43" s="109" t="s">
        <v>24</v>
      </c>
      <c r="C43" s="33">
        <f t="shared" si="4"/>
        <v>16192</v>
      </c>
      <c r="D43" s="33">
        <f t="shared" si="5"/>
        <v>1460</v>
      </c>
      <c r="E43" s="28">
        <v>15994</v>
      </c>
      <c r="F43" s="28">
        <v>1438</v>
      </c>
      <c r="G43" s="28">
        <v>197</v>
      </c>
      <c r="H43" s="28">
        <v>22</v>
      </c>
      <c r="I43" s="28">
        <v>1</v>
      </c>
      <c r="J43" s="28" t="s">
        <v>102</v>
      </c>
      <c r="K43" s="110" t="s">
        <v>47</v>
      </c>
    </row>
    <row r="44" spans="1:11" ht="20.25">
      <c r="A44" s="111" t="s">
        <v>14</v>
      </c>
      <c r="B44" s="131" t="s">
        <v>57</v>
      </c>
      <c r="C44" s="34">
        <f t="shared" si="4"/>
        <v>58397</v>
      </c>
      <c r="D44" s="34">
        <f t="shared" si="5"/>
        <v>28178</v>
      </c>
      <c r="E44" s="30">
        <v>57808</v>
      </c>
      <c r="F44" s="30">
        <v>27791</v>
      </c>
      <c r="G44" s="30">
        <v>585</v>
      </c>
      <c r="H44" s="30">
        <v>383</v>
      </c>
      <c r="I44" s="30">
        <v>4</v>
      </c>
      <c r="J44" s="30">
        <v>4</v>
      </c>
      <c r="K44" s="114" t="s">
        <v>73</v>
      </c>
    </row>
    <row r="45" spans="1:11" ht="12.75">
      <c r="A45" s="115" t="s">
        <v>15</v>
      </c>
      <c r="B45" s="109" t="s">
        <v>58</v>
      </c>
      <c r="C45" s="33">
        <f t="shared" si="4"/>
        <v>17794</v>
      </c>
      <c r="D45" s="33">
        <f t="shared" si="5"/>
        <v>3297</v>
      </c>
      <c r="E45" s="28">
        <v>17741</v>
      </c>
      <c r="F45" s="28">
        <v>3287</v>
      </c>
      <c r="G45" s="28">
        <v>53</v>
      </c>
      <c r="H45" s="28">
        <v>10</v>
      </c>
      <c r="I45" s="28" t="s">
        <v>102</v>
      </c>
      <c r="J45" s="28" t="s">
        <v>102</v>
      </c>
      <c r="K45" s="110" t="s">
        <v>74</v>
      </c>
    </row>
    <row r="46" spans="1:11" ht="30">
      <c r="A46" s="111" t="s">
        <v>16</v>
      </c>
      <c r="B46" s="131" t="s">
        <v>59</v>
      </c>
      <c r="C46" s="34">
        <f t="shared" si="4"/>
        <v>5318</v>
      </c>
      <c r="D46" s="34">
        <f t="shared" si="5"/>
        <v>2689</v>
      </c>
      <c r="E46" s="30">
        <v>5269</v>
      </c>
      <c r="F46" s="30">
        <v>2672</v>
      </c>
      <c r="G46" s="30">
        <v>47</v>
      </c>
      <c r="H46" s="30">
        <v>16</v>
      </c>
      <c r="I46" s="30">
        <v>2</v>
      </c>
      <c r="J46" s="30">
        <v>1</v>
      </c>
      <c r="K46" s="114" t="s">
        <v>75</v>
      </c>
    </row>
    <row r="47" spans="1:11" ht="12.75">
      <c r="A47" s="115" t="s">
        <v>22</v>
      </c>
      <c r="B47" s="109" t="s">
        <v>60</v>
      </c>
      <c r="C47" s="33">
        <f t="shared" si="4"/>
        <v>11655</v>
      </c>
      <c r="D47" s="33">
        <f t="shared" si="5"/>
        <v>4200</v>
      </c>
      <c r="E47" s="28">
        <v>11614</v>
      </c>
      <c r="F47" s="28">
        <v>4178</v>
      </c>
      <c r="G47" s="28">
        <v>41</v>
      </c>
      <c r="H47" s="28">
        <v>22</v>
      </c>
      <c r="I47" s="28" t="s">
        <v>102</v>
      </c>
      <c r="J47" s="28" t="s">
        <v>102</v>
      </c>
      <c r="K47" s="110" t="s">
        <v>76</v>
      </c>
    </row>
    <row r="48" spans="1:11" ht="12.75">
      <c r="A48" s="111" t="s">
        <v>17</v>
      </c>
      <c r="B48" s="131" t="s">
        <v>61</v>
      </c>
      <c r="C48" s="34">
        <f t="shared" si="4"/>
        <v>10097</v>
      </c>
      <c r="D48" s="34">
        <f t="shared" si="5"/>
        <v>6387</v>
      </c>
      <c r="E48" s="30">
        <v>9637</v>
      </c>
      <c r="F48" s="30">
        <v>6162</v>
      </c>
      <c r="G48" s="30">
        <v>424</v>
      </c>
      <c r="H48" s="30">
        <v>200</v>
      </c>
      <c r="I48" s="30">
        <v>36</v>
      </c>
      <c r="J48" s="30">
        <v>25</v>
      </c>
      <c r="K48" s="114" t="s">
        <v>77</v>
      </c>
    </row>
    <row r="49" spans="1:11" ht="12.75">
      <c r="A49" s="115" t="s">
        <v>18</v>
      </c>
      <c r="B49" s="109" t="s">
        <v>62</v>
      </c>
      <c r="C49" s="33">
        <f t="shared" si="4"/>
        <v>1304</v>
      </c>
      <c r="D49" s="33">
        <f t="shared" si="5"/>
        <v>441</v>
      </c>
      <c r="E49" s="28">
        <v>1199</v>
      </c>
      <c r="F49" s="28">
        <v>411</v>
      </c>
      <c r="G49" s="28">
        <v>105</v>
      </c>
      <c r="H49" s="28">
        <v>30</v>
      </c>
      <c r="I49" s="28" t="s">
        <v>102</v>
      </c>
      <c r="J49" s="28" t="s">
        <v>102</v>
      </c>
      <c r="K49" s="110" t="s">
        <v>78</v>
      </c>
    </row>
    <row r="50" spans="1:11" ht="20.25">
      <c r="A50" s="111" t="s">
        <v>19</v>
      </c>
      <c r="B50" s="131" t="s">
        <v>63</v>
      </c>
      <c r="C50" s="34">
        <f t="shared" si="4"/>
        <v>6610</v>
      </c>
      <c r="D50" s="34">
        <f t="shared" si="5"/>
        <v>2685</v>
      </c>
      <c r="E50" s="30">
        <v>6412</v>
      </c>
      <c r="F50" s="30">
        <v>2593</v>
      </c>
      <c r="G50" s="30">
        <v>197</v>
      </c>
      <c r="H50" s="30">
        <v>92</v>
      </c>
      <c r="I50" s="30">
        <v>1</v>
      </c>
      <c r="J50" s="30" t="s">
        <v>102</v>
      </c>
      <c r="K50" s="114" t="s">
        <v>79</v>
      </c>
    </row>
    <row r="51" spans="1:11" ht="20.25">
      <c r="A51" s="111" t="s">
        <v>20</v>
      </c>
      <c r="B51" s="131" t="s">
        <v>64</v>
      </c>
      <c r="C51" s="34">
        <f t="shared" si="4"/>
        <v>7801</v>
      </c>
      <c r="D51" s="34">
        <f t="shared" si="5"/>
        <v>1752</v>
      </c>
      <c r="E51" s="30">
        <v>7193</v>
      </c>
      <c r="F51" s="30">
        <v>1656</v>
      </c>
      <c r="G51" s="30">
        <v>608</v>
      </c>
      <c r="H51" s="30">
        <v>96</v>
      </c>
      <c r="I51" s="28" t="s">
        <v>102</v>
      </c>
      <c r="J51" s="28" t="s">
        <v>102</v>
      </c>
      <c r="K51" s="114" t="s">
        <v>80</v>
      </c>
    </row>
    <row r="52" spans="1:11" ht="20.25">
      <c r="A52" s="111" t="s">
        <v>21</v>
      </c>
      <c r="B52" s="131" t="s">
        <v>65</v>
      </c>
      <c r="C52" s="34">
        <f t="shared" si="4"/>
        <v>39939</v>
      </c>
      <c r="D52" s="34">
        <f t="shared" si="5"/>
        <v>16954</v>
      </c>
      <c r="E52" s="30">
        <v>39853</v>
      </c>
      <c r="F52" s="30">
        <v>16918</v>
      </c>
      <c r="G52" s="30">
        <v>86</v>
      </c>
      <c r="H52" s="30">
        <v>36</v>
      </c>
      <c r="I52" s="28" t="s">
        <v>102</v>
      </c>
      <c r="J52" s="28" t="s">
        <v>102</v>
      </c>
      <c r="K52" s="114" t="s">
        <v>81</v>
      </c>
    </row>
    <row r="53" spans="1:11" ht="12.75">
      <c r="A53" s="115" t="s">
        <v>49</v>
      </c>
      <c r="B53" s="116" t="s">
        <v>25</v>
      </c>
      <c r="C53" s="33">
        <f t="shared" si="4"/>
        <v>41190</v>
      </c>
      <c r="D53" s="33">
        <f t="shared" si="5"/>
        <v>28290</v>
      </c>
      <c r="E53" s="28">
        <v>32446</v>
      </c>
      <c r="F53" s="28">
        <v>22676</v>
      </c>
      <c r="G53" s="28">
        <v>8727</v>
      </c>
      <c r="H53" s="28">
        <v>5607</v>
      </c>
      <c r="I53" s="28">
        <v>17</v>
      </c>
      <c r="J53" s="28">
        <v>7</v>
      </c>
      <c r="K53" s="117" t="s">
        <v>27</v>
      </c>
    </row>
    <row r="54" spans="1:11" ht="12.75">
      <c r="A54" s="118" t="s">
        <v>50</v>
      </c>
      <c r="B54" s="121" t="s">
        <v>66</v>
      </c>
      <c r="C54" s="34">
        <f t="shared" si="4"/>
        <v>30564</v>
      </c>
      <c r="D54" s="34">
        <f t="shared" si="5"/>
        <v>21401</v>
      </c>
      <c r="E54" s="30">
        <v>30153</v>
      </c>
      <c r="F54" s="30">
        <v>21143</v>
      </c>
      <c r="G54" s="30">
        <v>230</v>
      </c>
      <c r="H54" s="30">
        <v>141</v>
      </c>
      <c r="I54" s="30">
        <v>181</v>
      </c>
      <c r="J54" s="30">
        <v>117</v>
      </c>
      <c r="K54" s="120" t="s">
        <v>82</v>
      </c>
    </row>
    <row r="55" spans="1:11" ht="12.75">
      <c r="A55" s="118" t="s">
        <v>51</v>
      </c>
      <c r="B55" s="121" t="s">
        <v>67</v>
      </c>
      <c r="C55" s="34">
        <f t="shared" si="4"/>
        <v>6693</v>
      </c>
      <c r="D55" s="34">
        <f t="shared" si="5"/>
        <v>4657</v>
      </c>
      <c r="E55" s="30">
        <v>6598</v>
      </c>
      <c r="F55" s="30">
        <v>4583</v>
      </c>
      <c r="G55" s="30">
        <v>95</v>
      </c>
      <c r="H55" s="30">
        <v>74</v>
      </c>
      <c r="I55" s="28" t="s">
        <v>102</v>
      </c>
      <c r="J55" s="28" t="s">
        <v>102</v>
      </c>
      <c r="K55" s="120" t="s">
        <v>83</v>
      </c>
    </row>
    <row r="56" spans="1:11" ht="12.75">
      <c r="A56" s="122" t="s">
        <v>52</v>
      </c>
      <c r="B56" s="119" t="s">
        <v>68</v>
      </c>
      <c r="C56" s="33">
        <f t="shared" si="4"/>
        <v>2530</v>
      </c>
      <c r="D56" s="33">
        <f t="shared" si="5"/>
        <v>759</v>
      </c>
      <c r="E56" s="28">
        <v>2488</v>
      </c>
      <c r="F56" s="28">
        <v>741</v>
      </c>
      <c r="G56" s="28">
        <v>39</v>
      </c>
      <c r="H56" s="28">
        <v>15</v>
      </c>
      <c r="I56" s="28">
        <v>3</v>
      </c>
      <c r="J56" s="28">
        <v>3</v>
      </c>
      <c r="K56" s="123" t="s">
        <v>84</v>
      </c>
    </row>
    <row r="57" spans="1:11" ht="12.75">
      <c r="A57" s="4"/>
      <c r="D57" s="20"/>
      <c r="E57" s="20"/>
      <c r="F57" s="20"/>
      <c r="G57" s="20"/>
      <c r="H57" s="20"/>
      <c r="I57" s="20"/>
      <c r="J57" s="20"/>
      <c r="K57" s="3"/>
    </row>
    <row r="58" spans="1:11" ht="12.75">
      <c r="A58" s="4"/>
      <c r="B58" s="4"/>
      <c r="C58" s="4"/>
      <c r="D58" s="21"/>
      <c r="E58" s="21"/>
      <c r="F58" s="21"/>
      <c r="G58" s="21"/>
      <c r="H58" s="21"/>
      <c r="I58" s="21"/>
      <c r="J58" s="21"/>
      <c r="K58" s="7"/>
    </row>
    <row r="59" spans="1:11" ht="12.75">
      <c r="A59" s="31"/>
      <c r="D59" s="23"/>
      <c r="E59" s="23"/>
      <c r="F59" s="23"/>
      <c r="G59" s="23"/>
      <c r="K59" s="1"/>
    </row>
    <row r="60" spans="1:10" ht="12.75">
      <c r="A60" s="20"/>
      <c r="D60" s="20"/>
      <c r="E60" s="20"/>
      <c r="F60" s="20"/>
      <c r="G60" s="20"/>
      <c r="H60" s="20"/>
      <c r="I60" s="20"/>
      <c r="J60" s="20"/>
    </row>
    <row r="61" spans="1:10" ht="12.75">
      <c r="A61" s="20"/>
      <c r="D61" s="20"/>
      <c r="E61" s="20"/>
      <c r="F61" s="20"/>
      <c r="G61" s="20"/>
      <c r="H61" s="20"/>
      <c r="I61" s="20"/>
      <c r="J61" s="20"/>
    </row>
    <row r="62" spans="1:10" ht="12.75">
      <c r="A62" s="20"/>
      <c r="D62" s="20"/>
      <c r="E62" s="20"/>
      <c r="F62" s="20"/>
      <c r="G62" s="20"/>
      <c r="H62" s="20"/>
      <c r="I62" s="20"/>
      <c r="J62" s="20"/>
    </row>
    <row r="63" spans="1:10" ht="12.75">
      <c r="A63" s="20"/>
      <c r="D63" s="20"/>
      <c r="E63" s="20"/>
      <c r="F63" s="20"/>
      <c r="G63" s="20"/>
      <c r="H63" s="20"/>
      <c r="I63" s="20"/>
      <c r="J63" s="20"/>
    </row>
    <row r="64" spans="1:10" ht="12.75">
      <c r="A64" s="20"/>
      <c r="D64" s="20"/>
      <c r="E64" s="20"/>
      <c r="F64" s="20"/>
      <c r="G64" s="20"/>
      <c r="H64" s="20"/>
      <c r="I64" s="20"/>
      <c r="J64" s="20"/>
    </row>
    <row r="65" spans="1:10" ht="12.75">
      <c r="A65" s="20"/>
      <c r="D65" s="20"/>
      <c r="E65" s="20"/>
      <c r="F65" s="20"/>
      <c r="G65" s="20"/>
      <c r="H65" s="20"/>
      <c r="I65" s="20"/>
      <c r="J65" s="20"/>
    </row>
    <row r="66" spans="1:10" ht="12.75">
      <c r="A66" s="20"/>
      <c r="D66" s="20"/>
      <c r="E66" s="20"/>
      <c r="F66" s="20"/>
      <c r="G66" s="20"/>
      <c r="H66" s="20"/>
      <c r="I66" s="20"/>
      <c r="J66" s="20"/>
    </row>
    <row r="67" spans="1:10" ht="12.75">
      <c r="A67" s="20"/>
      <c r="D67" s="20"/>
      <c r="E67" s="20"/>
      <c r="F67" s="20"/>
      <c r="G67" s="20"/>
      <c r="H67" s="20"/>
      <c r="I67" s="20"/>
      <c r="J67" s="20"/>
    </row>
    <row r="68" spans="1:10" ht="12.75">
      <c r="A68" s="20"/>
      <c r="D68" s="20"/>
      <c r="E68" s="20"/>
      <c r="F68" s="20"/>
      <c r="G68" s="20"/>
      <c r="H68" s="20"/>
      <c r="I68" s="20"/>
      <c r="J68" s="20"/>
    </row>
    <row r="69" spans="1:10" ht="12.75">
      <c r="A69" s="20"/>
      <c r="D69" s="20"/>
      <c r="E69" s="20"/>
      <c r="F69" s="20"/>
      <c r="G69" s="20"/>
      <c r="H69" s="20"/>
      <c r="I69" s="20"/>
      <c r="J69" s="20"/>
    </row>
    <row r="70" spans="1:10" ht="12.75">
      <c r="A70" s="20"/>
      <c r="D70" s="20"/>
      <c r="E70" s="20"/>
      <c r="F70" s="20"/>
      <c r="G70" s="20"/>
      <c r="H70" s="20"/>
      <c r="I70" s="20"/>
      <c r="J70" s="20"/>
    </row>
    <row r="71" spans="1:10" ht="12.75">
      <c r="A71" s="20"/>
      <c r="D71" s="20"/>
      <c r="E71" s="20"/>
      <c r="F71" s="20"/>
      <c r="G71" s="20"/>
      <c r="H71" s="20"/>
      <c r="I71" s="20"/>
      <c r="J71" s="20"/>
    </row>
    <row r="72" spans="1:10" ht="12.75">
      <c r="A72" s="20"/>
      <c r="D72" s="20"/>
      <c r="E72" s="20"/>
      <c r="F72" s="20"/>
      <c r="G72" s="20"/>
      <c r="H72" s="20"/>
      <c r="I72" s="20"/>
      <c r="J72" s="20"/>
    </row>
    <row r="73" spans="1:10" ht="12.75">
      <c r="A73" s="20"/>
      <c r="D73" s="20"/>
      <c r="E73" s="20"/>
      <c r="F73" s="20"/>
      <c r="G73" s="20"/>
      <c r="H73" s="20"/>
      <c r="I73" s="20"/>
      <c r="J73" s="20"/>
    </row>
    <row r="74" spans="1:10" ht="12.75">
      <c r="A74" s="20"/>
      <c r="D74" s="20"/>
      <c r="E74" s="20"/>
      <c r="F74" s="20"/>
      <c r="G74" s="20"/>
      <c r="H74" s="20"/>
      <c r="I74" s="20"/>
      <c r="J74" s="20"/>
    </row>
    <row r="75" spans="1:10" ht="12.75">
      <c r="A75" s="20"/>
      <c r="D75" s="20"/>
      <c r="E75" s="20"/>
      <c r="F75" s="20"/>
      <c r="G75" s="20"/>
      <c r="H75" s="20"/>
      <c r="I75" s="20"/>
      <c r="J75" s="20"/>
    </row>
    <row r="76" spans="1:10" ht="12.75">
      <c r="A76" s="20"/>
      <c r="D76" s="20"/>
      <c r="E76" s="20"/>
      <c r="F76" s="20"/>
      <c r="G76" s="20"/>
      <c r="H76" s="20"/>
      <c r="I76" s="20"/>
      <c r="J76" s="20"/>
    </row>
    <row r="77" spans="1:10" ht="12.75">
      <c r="A77" s="20"/>
      <c r="D77" s="20"/>
      <c r="E77" s="20"/>
      <c r="F77" s="20"/>
      <c r="G77" s="20"/>
      <c r="H77" s="20"/>
      <c r="I77" s="20"/>
      <c r="J77" s="20"/>
    </row>
    <row r="78" spans="1:10" ht="12.75">
      <c r="A78" s="20"/>
      <c r="D78" s="20"/>
      <c r="E78" s="20"/>
      <c r="F78" s="20"/>
      <c r="G78" s="20"/>
      <c r="H78" s="20"/>
      <c r="I78" s="20"/>
      <c r="J78" s="20"/>
    </row>
    <row r="79" spans="1:10" ht="12.75">
      <c r="A79" s="20"/>
      <c r="D79" s="20"/>
      <c r="E79" s="20"/>
      <c r="F79" s="20"/>
      <c r="G79" s="20"/>
      <c r="H79" s="20"/>
      <c r="I79" s="20"/>
      <c r="J79" s="20"/>
    </row>
    <row r="80" spans="1:10" ht="12.75">
      <c r="A80" s="20"/>
      <c r="D80" s="20"/>
      <c r="E80" s="20"/>
      <c r="F80" s="20"/>
      <c r="G80" s="20"/>
      <c r="H80" s="20"/>
      <c r="I80" s="20"/>
      <c r="J80" s="20"/>
    </row>
    <row r="81" spans="1:10" ht="12.75">
      <c r="A81" s="20"/>
      <c r="D81" s="20"/>
      <c r="E81" s="20"/>
      <c r="F81" s="20"/>
      <c r="G81" s="20"/>
      <c r="H81" s="20"/>
      <c r="I81" s="20"/>
      <c r="J81" s="20"/>
    </row>
    <row r="82" spans="1:10" ht="12.75">
      <c r="A82" s="20"/>
      <c r="D82" s="20"/>
      <c r="E82" s="20"/>
      <c r="F82" s="20"/>
      <c r="G82" s="20"/>
      <c r="H82" s="20"/>
      <c r="I82" s="20"/>
      <c r="J82" s="20"/>
    </row>
    <row r="83" spans="1:10" ht="12.75">
      <c r="A83" s="20"/>
      <c r="D83" s="20"/>
      <c r="E83" s="20"/>
      <c r="F83" s="20"/>
      <c r="G83" s="20"/>
      <c r="H83" s="20"/>
      <c r="I83" s="20"/>
      <c r="J83" s="20"/>
    </row>
    <row r="84" spans="1:10" ht="12.75">
      <c r="A84" s="20"/>
      <c r="D84" s="20"/>
      <c r="E84" s="20"/>
      <c r="F84" s="20"/>
      <c r="G84" s="20"/>
      <c r="H84" s="20"/>
      <c r="I84" s="20"/>
      <c r="J84" s="20"/>
    </row>
    <row r="85" spans="1:10" ht="12.75">
      <c r="A85" s="20"/>
      <c r="D85" s="20"/>
      <c r="E85" s="20"/>
      <c r="F85" s="20"/>
      <c r="G85" s="20"/>
      <c r="H85" s="20"/>
      <c r="I85" s="20"/>
      <c r="J85" s="20"/>
    </row>
    <row r="86" spans="1:10" ht="12.75">
      <c r="A86" s="20"/>
      <c r="D86" s="20"/>
      <c r="E86" s="20"/>
      <c r="F86" s="20"/>
      <c r="G86" s="20"/>
      <c r="H86" s="20"/>
      <c r="I86" s="20"/>
      <c r="J86" s="20"/>
    </row>
    <row r="87" spans="1:10" ht="12.75">
      <c r="A87" s="20"/>
      <c r="D87" s="20"/>
      <c r="E87" s="20"/>
      <c r="F87" s="20"/>
      <c r="G87" s="20"/>
      <c r="H87" s="20"/>
      <c r="I87" s="20"/>
      <c r="J87" s="20"/>
    </row>
    <row r="88" spans="1:10" ht="12.75">
      <c r="A88" s="20"/>
      <c r="D88" s="20"/>
      <c r="E88" s="20"/>
      <c r="F88" s="20"/>
      <c r="G88" s="20"/>
      <c r="H88" s="20"/>
      <c r="I88" s="20"/>
      <c r="J88" s="20"/>
    </row>
    <row r="89" spans="1:10" ht="12.75">
      <c r="A89" s="20"/>
      <c r="D89" s="20"/>
      <c r="E89" s="20"/>
      <c r="F89" s="20"/>
      <c r="G89" s="20"/>
      <c r="H89" s="20"/>
      <c r="I89" s="20"/>
      <c r="J89" s="20"/>
    </row>
    <row r="90" spans="1:10" ht="12.75">
      <c r="A90" s="20"/>
      <c r="D90" s="20"/>
      <c r="E90" s="20"/>
      <c r="F90" s="20"/>
      <c r="G90" s="20"/>
      <c r="H90" s="20"/>
      <c r="I90" s="20"/>
      <c r="J90" s="20"/>
    </row>
    <row r="91" spans="1:10" ht="12.75">
      <c r="A91" s="20"/>
      <c r="D91" s="20"/>
      <c r="E91" s="20"/>
      <c r="F91" s="20"/>
      <c r="G91" s="20"/>
      <c r="H91" s="20"/>
      <c r="I91" s="20"/>
      <c r="J91" s="20"/>
    </row>
    <row r="92" spans="1:10" ht="12.75">
      <c r="A92" s="20"/>
      <c r="D92" s="20"/>
      <c r="E92" s="20"/>
      <c r="F92" s="20"/>
      <c r="G92" s="20"/>
      <c r="H92" s="20"/>
      <c r="I92" s="20"/>
      <c r="J92" s="20"/>
    </row>
    <row r="93" spans="1:10" ht="12.75">
      <c r="A93" s="20"/>
      <c r="D93" s="20"/>
      <c r="E93" s="20"/>
      <c r="F93" s="20"/>
      <c r="G93" s="20"/>
      <c r="H93" s="20"/>
      <c r="I93" s="20"/>
      <c r="J93" s="20"/>
    </row>
    <row r="94" spans="1:10" ht="12.75">
      <c r="A94" s="20"/>
      <c r="D94" s="20"/>
      <c r="E94" s="20"/>
      <c r="F94" s="20"/>
      <c r="G94" s="20"/>
      <c r="H94" s="20"/>
      <c r="I94" s="20"/>
      <c r="J94" s="20"/>
    </row>
    <row r="95" spans="1:10" ht="12.75">
      <c r="A95" s="20"/>
      <c r="D95" s="20"/>
      <c r="E95" s="20"/>
      <c r="F95" s="20"/>
      <c r="G95" s="20"/>
      <c r="H95" s="20"/>
      <c r="I95" s="20"/>
      <c r="J95" s="20"/>
    </row>
    <row r="96" spans="1:10" ht="12.75">
      <c r="A96" s="20"/>
      <c r="D96" s="20"/>
      <c r="E96" s="20"/>
      <c r="F96" s="20"/>
      <c r="G96" s="20"/>
      <c r="H96" s="20"/>
      <c r="I96" s="20"/>
      <c r="J96" s="20"/>
    </row>
    <row r="97" spans="1:10" ht="12.75">
      <c r="A97" s="20"/>
      <c r="D97" s="20"/>
      <c r="E97" s="20"/>
      <c r="F97" s="20"/>
      <c r="G97" s="20"/>
      <c r="H97" s="20"/>
      <c r="I97" s="20"/>
      <c r="J97" s="20"/>
    </row>
    <row r="98" spans="1:10" ht="12.75">
      <c r="A98" s="20"/>
      <c r="D98" s="20"/>
      <c r="E98" s="20"/>
      <c r="F98" s="20"/>
      <c r="G98" s="20"/>
      <c r="H98" s="20"/>
      <c r="I98" s="20"/>
      <c r="J98" s="20"/>
    </row>
    <row r="99" spans="1:10" ht="12.75">
      <c r="A99" s="20"/>
      <c r="D99" s="20"/>
      <c r="E99" s="20"/>
      <c r="F99" s="20"/>
      <c r="G99" s="20"/>
      <c r="H99" s="20"/>
      <c r="I99" s="20"/>
      <c r="J99" s="20"/>
    </row>
    <row r="100" spans="1:10" ht="12.75">
      <c r="A100" s="20"/>
      <c r="D100" s="20"/>
      <c r="E100" s="20"/>
      <c r="F100" s="20"/>
      <c r="G100" s="20"/>
      <c r="H100" s="20"/>
      <c r="I100" s="20"/>
      <c r="J100" s="20"/>
    </row>
    <row r="101" spans="1:10" ht="12.75">
      <c r="A101" s="20"/>
      <c r="D101" s="20"/>
      <c r="E101" s="20"/>
      <c r="F101" s="20"/>
      <c r="G101" s="20"/>
      <c r="H101" s="20"/>
      <c r="I101" s="20"/>
      <c r="J101" s="20"/>
    </row>
    <row r="102" spans="1:10" ht="12.75">
      <c r="A102" s="20"/>
      <c r="D102" s="20"/>
      <c r="E102" s="20"/>
      <c r="F102" s="20"/>
      <c r="G102" s="20"/>
      <c r="H102" s="20"/>
      <c r="I102" s="20"/>
      <c r="J102" s="20"/>
    </row>
    <row r="103" spans="1:10" ht="12.75">
      <c r="A103" s="20"/>
      <c r="D103" s="20"/>
      <c r="E103" s="20"/>
      <c r="F103" s="20"/>
      <c r="G103" s="20"/>
      <c r="H103" s="20"/>
      <c r="I103" s="20"/>
      <c r="J103" s="20"/>
    </row>
    <row r="104" spans="1:10" ht="12.75">
      <c r="A104" s="20"/>
      <c r="D104" s="20"/>
      <c r="E104" s="20"/>
      <c r="F104" s="20"/>
      <c r="G104" s="20"/>
      <c r="H104" s="20"/>
      <c r="I104" s="20"/>
      <c r="J104" s="20"/>
    </row>
    <row r="105" spans="1:10" ht="12.75">
      <c r="A105" s="20"/>
      <c r="D105" s="20"/>
      <c r="E105" s="20"/>
      <c r="F105" s="20"/>
      <c r="G105" s="20"/>
      <c r="H105" s="20"/>
      <c r="I105" s="20"/>
      <c r="J105" s="20"/>
    </row>
    <row r="106" spans="1:10" ht="12.75">
      <c r="A106" s="20"/>
      <c r="D106" s="20"/>
      <c r="E106" s="20"/>
      <c r="F106" s="20"/>
      <c r="G106" s="20"/>
      <c r="H106" s="20"/>
      <c r="I106" s="20"/>
      <c r="J106" s="20"/>
    </row>
    <row r="107" spans="1:10" ht="12.75">
      <c r="A107" s="20"/>
      <c r="D107" s="20"/>
      <c r="E107" s="20"/>
      <c r="F107" s="20"/>
      <c r="G107" s="20"/>
      <c r="H107" s="20"/>
      <c r="I107" s="20"/>
      <c r="J107" s="20"/>
    </row>
    <row r="108" spans="1:10" ht="12.75">
      <c r="A108" s="20"/>
      <c r="D108" s="20"/>
      <c r="E108" s="20"/>
      <c r="F108" s="20"/>
      <c r="G108" s="20"/>
      <c r="H108" s="20"/>
      <c r="I108" s="20"/>
      <c r="J108" s="20"/>
    </row>
    <row r="109" spans="1:10" ht="12.75">
      <c r="A109" s="20"/>
      <c r="D109" s="20"/>
      <c r="E109" s="20"/>
      <c r="F109" s="20"/>
      <c r="G109" s="20"/>
      <c r="H109" s="20"/>
      <c r="I109" s="20"/>
      <c r="J109" s="20"/>
    </row>
    <row r="110" spans="1:10" ht="12.75">
      <c r="A110" s="20"/>
      <c r="D110" s="20"/>
      <c r="E110" s="20"/>
      <c r="F110" s="20"/>
      <c r="G110" s="20"/>
      <c r="H110" s="20"/>
      <c r="I110" s="20"/>
      <c r="J110" s="20"/>
    </row>
    <row r="111" spans="1:10" ht="12.75">
      <c r="A111" s="20"/>
      <c r="D111" s="20"/>
      <c r="E111" s="20"/>
      <c r="F111" s="20"/>
      <c r="G111" s="20"/>
      <c r="H111" s="20"/>
      <c r="I111" s="20"/>
      <c r="J111" s="20"/>
    </row>
    <row r="112" spans="1:10" ht="12.75">
      <c r="A112" s="20"/>
      <c r="D112" s="20"/>
      <c r="E112" s="20"/>
      <c r="F112" s="20"/>
      <c r="G112" s="20"/>
      <c r="H112" s="20"/>
      <c r="I112" s="20"/>
      <c r="J112" s="20"/>
    </row>
    <row r="113" spans="1:10" ht="12.75">
      <c r="A113" s="20"/>
      <c r="D113" s="20"/>
      <c r="E113" s="20"/>
      <c r="F113" s="20"/>
      <c r="G113" s="20"/>
      <c r="H113" s="20"/>
      <c r="I113" s="20"/>
      <c r="J113" s="20"/>
    </row>
    <row r="114" spans="1:10" ht="12.75">
      <c r="A114" s="20"/>
      <c r="D114" s="20"/>
      <c r="E114" s="20"/>
      <c r="F114" s="20"/>
      <c r="G114" s="20"/>
      <c r="H114" s="20"/>
      <c r="I114" s="20"/>
      <c r="J114" s="20"/>
    </row>
    <row r="115" spans="1:10" ht="12.75">
      <c r="A115" s="20"/>
      <c r="D115" s="20"/>
      <c r="E115" s="20"/>
      <c r="F115" s="20"/>
      <c r="G115" s="20"/>
      <c r="H115" s="20"/>
      <c r="I115" s="20"/>
      <c r="J115" s="20"/>
    </row>
    <row r="116" spans="1:10" ht="12.75">
      <c r="A116" s="20"/>
      <c r="D116" s="20"/>
      <c r="E116" s="20"/>
      <c r="F116" s="20"/>
      <c r="G116" s="20"/>
      <c r="H116" s="20"/>
      <c r="I116" s="20"/>
      <c r="J116" s="20"/>
    </row>
    <row r="117" spans="1:10" ht="12.75">
      <c r="A117" s="20"/>
      <c r="D117" s="20"/>
      <c r="E117" s="20"/>
      <c r="F117" s="20"/>
      <c r="G117" s="20"/>
      <c r="H117" s="20"/>
      <c r="I117" s="20"/>
      <c r="J117" s="20"/>
    </row>
    <row r="118" spans="1:10" ht="12.75">
      <c r="A118" s="20"/>
      <c r="D118" s="20"/>
      <c r="E118" s="20"/>
      <c r="F118" s="20"/>
      <c r="G118" s="20"/>
      <c r="H118" s="20"/>
      <c r="I118" s="20"/>
      <c r="J118" s="20"/>
    </row>
    <row r="119" spans="1:10" ht="12.75">
      <c r="A119" s="20"/>
      <c r="D119" s="20"/>
      <c r="E119" s="20"/>
      <c r="F119" s="20"/>
      <c r="G119" s="20"/>
      <c r="H119" s="20"/>
      <c r="I119" s="20"/>
      <c r="J119" s="20"/>
    </row>
    <row r="120" spans="1:10" ht="12.75">
      <c r="A120" s="20"/>
      <c r="D120" s="20"/>
      <c r="E120" s="20"/>
      <c r="F120" s="20"/>
      <c r="G120" s="20"/>
      <c r="H120" s="20"/>
      <c r="I120" s="20"/>
      <c r="J120" s="20"/>
    </row>
    <row r="121" spans="1:10" ht="12.75">
      <c r="A121" s="20"/>
      <c r="D121" s="20"/>
      <c r="E121" s="20"/>
      <c r="F121" s="20"/>
      <c r="G121" s="20"/>
      <c r="H121" s="20"/>
      <c r="I121" s="20"/>
      <c r="J121" s="20"/>
    </row>
    <row r="122" spans="1:10" ht="12.75">
      <c r="A122" s="20"/>
      <c r="D122" s="20"/>
      <c r="E122" s="20"/>
      <c r="F122" s="20"/>
      <c r="G122" s="20"/>
      <c r="H122" s="20"/>
      <c r="I122" s="20"/>
      <c r="J122" s="20"/>
    </row>
    <row r="123" spans="1:10" ht="12.75">
      <c r="A123" s="20"/>
      <c r="D123" s="20"/>
      <c r="E123" s="20"/>
      <c r="F123" s="20"/>
      <c r="G123" s="20"/>
      <c r="H123" s="20"/>
      <c r="I123" s="20"/>
      <c r="J123" s="20"/>
    </row>
    <row r="124" spans="1:10" ht="12.75">
      <c r="A124" s="20"/>
      <c r="D124" s="20"/>
      <c r="E124" s="20"/>
      <c r="F124" s="20"/>
      <c r="G124" s="20"/>
      <c r="H124" s="20"/>
      <c r="I124" s="20"/>
      <c r="J124" s="20"/>
    </row>
    <row r="125" spans="1:10" ht="12.75">
      <c r="A125" s="20"/>
      <c r="D125" s="20"/>
      <c r="E125" s="20"/>
      <c r="F125" s="20"/>
      <c r="G125" s="20"/>
      <c r="H125" s="20"/>
      <c r="I125" s="20"/>
      <c r="J125" s="20"/>
    </row>
    <row r="126" spans="1:10" ht="12.75">
      <c r="A126" s="20"/>
      <c r="D126" s="20"/>
      <c r="E126" s="20"/>
      <c r="F126" s="20"/>
      <c r="G126" s="20"/>
      <c r="H126" s="20"/>
      <c r="I126" s="20"/>
      <c r="J126" s="20"/>
    </row>
    <row r="127" spans="1:10" ht="12.75">
      <c r="A127" s="20"/>
      <c r="D127" s="20"/>
      <c r="E127" s="20"/>
      <c r="F127" s="20"/>
      <c r="G127" s="20"/>
      <c r="H127" s="20"/>
      <c r="I127" s="20"/>
      <c r="J127" s="20"/>
    </row>
  </sheetData>
  <sheetProtection/>
  <mergeCells count="16">
    <mergeCell ref="A1:K1"/>
    <mergeCell ref="A2:K2"/>
    <mergeCell ref="A3:B4"/>
    <mergeCell ref="K3:K4"/>
    <mergeCell ref="A31:K31"/>
    <mergeCell ref="A32:K32"/>
    <mergeCell ref="E3:F3"/>
    <mergeCell ref="G3:H3"/>
    <mergeCell ref="I3:J3"/>
    <mergeCell ref="A33:B34"/>
    <mergeCell ref="K33:K34"/>
    <mergeCell ref="C3:D3"/>
    <mergeCell ref="C33:D33"/>
    <mergeCell ref="E33:F33"/>
    <mergeCell ref="G33:H33"/>
    <mergeCell ref="I33:J33"/>
  </mergeCells>
  <printOptions horizontalCentered="1"/>
  <pageMargins left="0.5905511811023623" right="0.5905511811023623" top="0.3937007874015748" bottom="0.3937007874015748" header="0" footer="0.7874015748031497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5"/>
  <sheetViews>
    <sheetView zoomScalePageLayoutView="0" workbookViewId="0" topLeftCell="A31">
      <selection activeCell="N30" sqref="N30"/>
    </sheetView>
  </sheetViews>
  <sheetFormatPr defaultColWidth="9.140625" defaultRowHeight="12.75"/>
  <cols>
    <col min="1" max="1" width="2.28125" style="1" customWidth="1"/>
    <col min="2" max="2" width="24.28125" style="1" customWidth="1"/>
    <col min="3" max="3" width="8.00390625" style="1" customWidth="1"/>
    <col min="4" max="4" width="6.28125" style="1" customWidth="1"/>
    <col min="5" max="5" width="8.00390625" style="1" customWidth="1"/>
    <col min="6" max="6" width="8.421875" style="1" customWidth="1"/>
    <col min="7" max="7" width="9.421875" style="1" customWidth="1"/>
    <col min="8" max="8" width="8.00390625" style="1" customWidth="1"/>
    <col min="9" max="9" width="8.7109375" style="1" customWidth="1"/>
    <col min="10" max="10" width="8.00390625" style="1" customWidth="1"/>
    <col min="11" max="11" width="23.8515625" style="20" customWidth="1"/>
    <col min="12" max="13" width="9.140625" style="20" customWidth="1"/>
    <col min="14" max="16384" width="9.140625" style="1" customWidth="1"/>
  </cols>
  <sheetData>
    <row r="1" spans="1:13" s="24" customFormat="1" ht="15" customHeight="1">
      <c r="A1" s="191" t="s">
        <v>254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25"/>
      <c r="M1" s="25"/>
    </row>
    <row r="2" spans="1:13" s="24" customFormat="1" ht="10.5" customHeight="1">
      <c r="A2" s="192" t="s">
        <v>255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25"/>
      <c r="M2" s="25"/>
    </row>
    <row r="3" spans="1:11" ht="14.25" customHeight="1">
      <c r="A3" s="180" t="s">
        <v>100</v>
      </c>
      <c r="B3" s="181"/>
      <c r="C3" s="35" t="s">
        <v>37</v>
      </c>
      <c r="D3" s="35" t="s">
        <v>88</v>
      </c>
      <c r="E3" s="35" t="s">
        <v>2</v>
      </c>
      <c r="F3" s="35" t="s">
        <v>89</v>
      </c>
      <c r="G3" s="35" t="s">
        <v>4</v>
      </c>
      <c r="H3" s="35" t="s">
        <v>5</v>
      </c>
      <c r="I3" s="35" t="s">
        <v>90</v>
      </c>
      <c r="J3" s="35" t="s">
        <v>91</v>
      </c>
      <c r="K3" s="184" t="s">
        <v>101</v>
      </c>
    </row>
    <row r="4" spans="1:11" ht="19.5" customHeight="1">
      <c r="A4" s="182"/>
      <c r="B4" s="183"/>
      <c r="C4" s="36" t="s">
        <v>92</v>
      </c>
      <c r="D4" s="36" t="s">
        <v>30</v>
      </c>
      <c r="E4" s="36" t="s">
        <v>93</v>
      </c>
      <c r="F4" s="36" t="s">
        <v>94</v>
      </c>
      <c r="G4" s="36" t="s">
        <v>95</v>
      </c>
      <c r="H4" s="36" t="s">
        <v>34</v>
      </c>
      <c r="I4" s="36" t="s">
        <v>96</v>
      </c>
      <c r="J4" s="36" t="s">
        <v>36</v>
      </c>
      <c r="K4" s="185"/>
    </row>
    <row r="5" spans="1:10" ht="6" customHeight="1">
      <c r="A5" s="4"/>
      <c r="B5" s="4"/>
      <c r="C5" s="6"/>
      <c r="D5" s="6"/>
      <c r="E5" s="6"/>
      <c r="F5" s="6"/>
      <c r="G5" s="5"/>
      <c r="H5" s="5"/>
      <c r="I5" s="5"/>
      <c r="J5" s="5"/>
    </row>
    <row r="6" spans="1:11" ht="12" customHeight="1">
      <c r="A6" s="4"/>
      <c r="B6" s="4" t="s">
        <v>97</v>
      </c>
      <c r="C6" s="8">
        <v>1370</v>
      </c>
      <c r="D6" s="8">
        <v>987</v>
      </c>
      <c r="E6" s="8">
        <v>693</v>
      </c>
      <c r="F6" s="8">
        <v>564</v>
      </c>
      <c r="G6" s="8">
        <v>1029</v>
      </c>
      <c r="H6" s="8">
        <v>672</v>
      </c>
      <c r="I6" s="8">
        <v>664</v>
      </c>
      <c r="J6" s="8">
        <v>581</v>
      </c>
      <c r="K6" s="26" t="s">
        <v>29</v>
      </c>
    </row>
    <row r="7" spans="1:11" ht="9.75" customHeight="1">
      <c r="A7" s="4"/>
      <c r="B7" s="4"/>
      <c r="C7" s="8"/>
      <c r="D7" s="8"/>
      <c r="E7" s="8"/>
      <c r="F7" s="8"/>
      <c r="G7" s="8"/>
      <c r="H7" s="8"/>
      <c r="I7" s="8"/>
      <c r="J7" s="8"/>
      <c r="K7" s="27"/>
    </row>
    <row r="8" spans="1:11" ht="9.75">
      <c r="A8" s="9" t="s">
        <v>8</v>
      </c>
      <c r="B8" s="10" t="s">
        <v>53</v>
      </c>
      <c r="C8" s="28">
        <v>1142</v>
      </c>
      <c r="D8" s="28">
        <v>985</v>
      </c>
      <c r="E8" s="28">
        <v>740</v>
      </c>
      <c r="F8" s="28">
        <v>711</v>
      </c>
      <c r="G8" s="28">
        <v>511</v>
      </c>
      <c r="H8" s="28">
        <v>689</v>
      </c>
      <c r="I8" s="28">
        <v>773</v>
      </c>
      <c r="J8" s="28">
        <v>589</v>
      </c>
      <c r="K8" s="11" t="s">
        <v>69</v>
      </c>
    </row>
    <row r="9" spans="1:11" ht="9.75">
      <c r="A9" s="9" t="s">
        <v>9</v>
      </c>
      <c r="B9" s="12" t="s">
        <v>54</v>
      </c>
      <c r="C9" s="28">
        <v>1555</v>
      </c>
      <c r="D9" s="28">
        <v>1276</v>
      </c>
      <c r="E9" s="28">
        <v>955</v>
      </c>
      <c r="F9" s="28">
        <v>611</v>
      </c>
      <c r="G9" s="28">
        <v>1138</v>
      </c>
      <c r="H9" s="28">
        <v>1047</v>
      </c>
      <c r="I9" s="28">
        <v>963</v>
      </c>
      <c r="J9" s="28">
        <v>918</v>
      </c>
      <c r="K9" s="13" t="s">
        <v>70</v>
      </c>
    </row>
    <row r="10" spans="1:11" ht="9.75">
      <c r="A10" s="9" t="s">
        <v>10</v>
      </c>
      <c r="B10" s="12" t="s">
        <v>23</v>
      </c>
      <c r="C10" s="28">
        <v>1203</v>
      </c>
      <c r="D10" s="28">
        <v>823</v>
      </c>
      <c r="E10" s="28">
        <v>575</v>
      </c>
      <c r="F10" s="28">
        <v>476</v>
      </c>
      <c r="G10" s="28">
        <v>801</v>
      </c>
      <c r="H10" s="28">
        <v>583</v>
      </c>
      <c r="I10" s="28">
        <v>573</v>
      </c>
      <c r="J10" s="28">
        <v>485</v>
      </c>
      <c r="K10" s="13" t="s">
        <v>28</v>
      </c>
    </row>
    <row r="11" spans="1:11" ht="30">
      <c r="A11" s="14" t="s">
        <v>11</v>
      </c>
      <c r="B11" s="12" t="s">
        <v>98</v>
      </c>
      <c r="C11" s="30">
        <v>2171</v>
      </c>
      <c r="D11" s="30">
        <v>1713</v>
      </c>
      <c r="E11" s="30">
        <v>1364</v>
      </c>
      <c r="F11" s="30">
        <v>1497</v>
      </c>
      <c r="G11" s="30">
        <v>1619</v>
      </c>
      <c r="H11" s="30">
        <v>1237</v>
      </c>
      <c r="I11" s="30">
        <v>973</v>
      </c>
      <c r="J11" s="30">
        <v>754</v>
      </c>
      <c r="K11" s="13" t="s">
        <v>71</v>
      </c>
    </row>
    <row r="12" spans="1:11" ht="40.5">
      <c r="A12" s="14" t="s">
        <v>12</v>
      </c>
      <c r="B12" s="12" t="s">
        <v>99</v>
      </c>
      <c r="C12" s="30">
        <v>1430</v>
      </c>
      <c r="D12" s="30">
        <v>1212</v>
      </c>
      <c r="E12" s="30">
        <v>837</v>
      </c>
      <c r="F12" s="30">
        <v>595</v>
      </c>
      <c r="G12" s="30">
        <v>1128</v>
      </c>
      <c r="H12" s="30">
        <v>838</v>
      </c>
      <c r="I12" s="30">
        <v>691</v>
      </c>
      <c r="J12" s="30">
        <v>621</v>
      </c>
      <c r="K12" s="13" t="s">
        <v>72</v>
      </c>
    </row>
    <row r="13" spans="1:11" ht="9.75">
      <c r="A13" s="14" t="s">
        <v>13</v>
      </c>
      <c r="B13" s="12" t="s">
        <v>24</v>
      </c>
      <c r="C13" s="28">
        <v>854</v>
      </c>
      <c r="D13" s="28">
        <v>721</v>
      </c>
      <c r="E13" s="28">
        <v>521</v>
      </c>
      <c r="F13" s="28">
        <v>497</v>
      </c>
      <c r="G13" s="28">
        <v>578</v>
      </c>
      <c r="H13" s="28">
        <v>554</v>
      </c>
      <c r="I13" s="28">
        <v>516</v>
      </c>
      <c r="J13" s="28">
        <v>468</v>
      </c>
      <c r="K13" s="13" t="s">
        <v>47</v>
      </c>
    </row>
    <row r="14" spans="1:13" s="7" customFormat="1" ht="30">
      <c r="A14" s="14" t="s">
        <v>14</v>
      </c>
      <c r="B14" s="12" t="s">
        <v>57</v>
      </c>
      <c r="C14" s="30">
        <v>1121</v>
      </c>
      <c r="D14" s="30">
        <v>811</v>
      </c>
      <c r="E14" s="30">
        <v>545</v>
      </c>
      <c r="F14" s="30">
        <v>481</v>
      </c>
      <c r="G14" s="30">
        <v>555</v>
      </c>
      <c r="H14" s="30">
        <v>465</v>
      </c>
      <c r="I14" s="30">
        <v>491</v>
      </c>
      <c r="J14" s="30">
        <v>502</v>
      </c>
      <c r="K14" s="13" t="s">
        <v>73</v>
      </c>
      <c r="L14" s="4"/>
      <c r="M14" s="4"/>
    </row>
    <row r="15" spans="1:13" s="7" customFormat="1" ht="9.75">
      <c r="A15" s="14" t="s">
        <v>15</v>
      </c>
      <c r="B15" s="12" t="s">
        <v>58</v>
      </c>
      <c r="C15" s="28">
        <v>1603</v>
      </c>
      <c r="D15" s="28">
        <v>1211</v>
      </c>
      <c r="E15" s="28">
        <v>759</v>
      </c>
      <c r="F15" s="28">
        <v>617</v>
      </c>
      <c r="G15" s="28">
        <v>889</v>
      </c>
      <c r="H15" s="28">
        <v>754</v>
      </c>
      <c r="I15" s="28">
        <v>756</v>
      </c>
      <c r="J15" s="28">
        <v>586</v>
      </c>
      <c r="K15" s="13" t="s">
        <v>74</v>
      </c>
      <c r="L15" s="4"/>
      <c r="M15" s="4"/>
    </row>
    <row r="16" spans="1:13" s="7" customFormat="1" ht="40.5">
      <c r="A16" s="14" t="s">
        <v>16</v>
      </c>
      <c r="B16" s="12" t="s">
        <v>59</v>
      </c>
      <c r="C16" s="30">
        <v>762</v>
      </c>
      <c r="D16" s="30">
        <v>947</v>
      </c>
      <c r="E16" s="30">
        <v>474</v>
      </c>
      <c r="F16" s="30">
        <v>519</v>
      </c>
      <c r="G16" s="30">
        <v>670</v>
      </c>
      <c r="H16" s="30">
        <v>544</v>
      </c>
      <c r="I16" s="30">
        <v>591</v>
      </c>
      <c r="J16" s="30">
        <v>544</v>
      </c>
      <c r="K16" s="13" t="s">
        <v>75</v>
      </c>
      <c r="L16" s="4"/>
      <c r="M16" s="4"/>
    </row>
    <row r="17" spans="1:13" s="7" customFormat="1" ht="9.75">
      <c r="A17" s="14" t="s">
        <v>22</v>
      </c>
      <c r="B17" s="12" t="s">
        <v>60</v>
      </c>
      <c r="C17" s="28">
        <v>1653</v>
      </c>
      <c r="D17" s="28">
        <v>1399</v>
      </c>
      <c r="E17" s="28">
        <v>980</v>
      </c>
      <c r="F17" s="28">
        <v>685</v>
      </c>
      <c r="G17" s="28">
        <v>1254</v>
      </c>
      <c r="H17" s="28">
        <v>931</v>
      </c>
      <c r="I17" s="28">
        <v>752</v>
      </c>
      <c r="J17" s="28">
        <v>562</v>
      </c>
      <c r="K17" s="13" t="s">
        <v>76</v>
      </c>
      <c r="L17" s="4"/>
      <c r="M17" s="4"/>
    </row>
    <row r="18" spans="1:13" s="7" customFormat="1" ht="20.25">
      <c r="A18" s="14" t="s">
        <v>17</v>
      </c>
      <c r="B18" s="12" t="s">
        <v>61</v>
      </c>
      <c r="C18" s="30">
        <v>1761</v>
      </c>
      <c r="D18" s="30">
        <v>1213</v>
      </c>
      <c r="E18" s="30">
        <v>879</v>
      </c>
      <c r="F18" s="30">
        <v>1171</v>
      </c>
      <c r="G18" s="30">
        <v>865</v>
      </c>
      <c r="H18" s="30">
        <v>831</v>
      </c>
      <c r="I18" s="30">
        <v>723</v>
      </c>
      <c r="J18" s="30">
        <v>800</v>
      </c>
      <c r="K18" s="13" t="s">
        <v>77</v>
      </c>
      <c r="L18" s="4"/>
      <c r="M18" s="4"/>
    </row>
    <row r="19" spans="1:11" ht="9.75">
      <c r="A19" s="14" t="s">
        <v>18</v>
      </c>
      <c r="B19" s="12" t="s">
        <v>62</v>
      </c>
      <c r="C19" s="28">
        <v>1506</v>
      </c>
      <c r="D19" s="28">
        <v>942</v>
      </c>
      <c r="E19" s="28">
        <v>622</v>
      </c>
      <c r="F19" s="28">
        <v>719</v>
      </c>
      <c r="G19" s="28">
        <v>884</v>
      </c>
      <c r="H19" s="28">
        <v>691</v>
      </c>
      <c r="I19" s="28">
        <v>358</v>
      </c>
      <c r="J19" s="28">
        <v>525</v>
      </c>
      <c r="K19" s="13" t="s">
        <v>78</v>
      </c>
    </row>
    <row r="20" spans="1:11" ht="20.25">
      <c r="A20" s="14" t="s">
        <v>19</v>
      </c>
      <c r="B20" s="12" t="s">
        <v>63</v>
      </c>
      <c r="C20" s="30">
        <v>1307</v>
      </c>
      <c r="D20" s="30">
        <v>971</v>
      </c>
      <c r="E20" s="30">
        <v>716</v>
      </c>
      <c r="F20" s="30">
        <v>559</v>
      </c>
      <c r="G20" s="30">
        <v>935</v>
      </c>
      <c r="H20" s="30">
        <v>715</v>
      </c>
      <c r="I20" s="30">
        <v>598</v>
      </c>
      <c r="J20" s="30">
        <v>644</v>
      </c>
      <c r="K20" s="13" t="s">
        <v>79</v>
      </c>
    </row>
    <row r="21" spans="1:11" ht="20.25">
      <c r="A21" s="14" t="s">
        <v>20</v>
      </c>
      <c r="B21" s="12" t="s">
        <v>64</v>
      </c>
      <c r="C21" s="30">
        <v>1163</v>
      </c>
      <c r="D21" s="30">
        <v>781</v>
      </c>
      <c r="E21" s="30">
        <v>395</v>
      </c>
      <c r="F21" s="30">
        <v>442</v>
      </c>
      <c r="G21" s="30">
        <v>929</v>
      </c>
      <c r="H21" s="30">
        <v>670</v>
      </c>
      <c r="I21" s="30">
        <v>660</v>
      </c>
      <c r="J21" s="30">
        <v>501</v>
      </c>
      <c r="K21" s="13" t="s">
        <v>80</v>
      </c>
    </row>
    <row r="22" spans="1:11" ht="24" customHeight="1">
      <c r="A22" s="14" t="s">
        <v>21</v>
      </c>
      <c r="B22" s="12" t="s">
        <v>65</v>
      </c>
      <c r="C22" s="30">
        <v>1721</v>
      </c>
      <c r="D22" s="30">
        <v>1208</v>
      </c>
      <c r="E22" s="30">
        <v>983</v>
      </c>
      <c r="F22" s="30">
        <v>701</v>
      </c>
      <c r="G22" s="30">
        <v>1001</v>
      </c>
      <c r="H22" s="30">
        <v>1045</v>
      </c>
      <c r="I22" s="30">
        <v>683</v>
      </c>
      <c r="J22" s="30">
        <v>635</v>
      </c>
      <c r="K22" s="13" t="s">
        <v>81</v>
      </c>
    </row>
    <row r="23" spans="1:11" ht="9.75">
      <c r="A23" s="14" t="s">
        <v>49</v>
      </c>
      <c r="B23" s="15" t="s">
        <v>25</v>
      </c>
      <c r="C23" s="28">
        <v>950</v>
      </c>
      <c r="D23" s="28">
        <v>834</v>
      </c>
      <c r="E23" s="28">
        <v>659</v>
      </c>
      <c r="F23" s="28">
        <v>584</v>
      </c>
      <c r="G23" s="28">
        <v>783</v>
      </c>
      <c r="H23" s="28">
        <v>617</v>
      </c>
      <c r="I23" s="28">
        <v>516</v>
      </c>
      <c r="J23" s="28">
        <v>521</v>
      </c>
      <c r="K23" s="16" t="s">
        <v>27</v>
      </c>
    </row>
    <row r="24" spans="1:11" ht="20.25">
      <c r="A24" s="17" t="s">
        <v>50</v>
      </c>
      <c r="B24" s="18" t="s">
        <v>66</v>
      </c>
      <c r="C24" s="30">
        <v>1772</v>
      </c>
      <c r="D24" s="30">
        <v>1145</v>
      </c>
      <c r="E24" s="30">
        <v>906</v>
      </c>
      <c r="F24" s="30">
        <v>603</v>
      </c>
      <c r="G24" s="30">
        <v>953</v>
      </c>
      <c r="H24" s="30">
        <v>694</v>
      </c>
      <c r="I24" s="30">
        <v>536</v>
      </c>
      <c r="J24" s="30">
        <v>498</v>
      </c>
      <c r="K24" s="19" t="s">
        <v>82</v>
      </c>
    </row>
    <row r="25" spans="1:11" ht="12.75" customHeight="1">
      <c r="A25" s="17" t="s">
        <v>51</v>
      </c>
      <c r="B25" s="18" t="s">
        <v>67</v>
      </c>
      <c r="C25" s="28">
        <v>1070</v>
      </c>
      <c r="D25" s="28">
        <v>732</v>
      </c>
      <c r="E25" s="28">
        <v>540</v>
      </c>
      <c r="F25" s="28">
        <v>673</v>
      </c>
      <c r="G25" s="28">
        <v>769</v>
      </c>
      <c r="H25" s="28">
        <v>484</v>
      </c>
      <c r="I25" s="28">
        <v>487</v>
      </c>
      <c r="J25" s="28">
        <v>528</v>
      </c>
      <c r="K25" s="19" t="s">
        <v>83</v>
      </c>
    </row>
    <row r="26" spans="1:11" ht="9.75">
      <c r="A26" s="17" t="s">
        <v>52</v>
      </c>
      <c r="B26" s="18" t="s">
        <v>68</v>
      </c>
      <c r="C26" s="28">
        <v>1255</v>
      </c>
      <c r="D26" s="28">
        <v>964</v>
      </c>
      <c r="E26" s="28">
        <v>793</v>
      </c>
      <c r="F26" s="28">
        <v>618</v>
      </c>
      <c r="G26" s="28">
        <v>749</v>
      </c>
      <c r="H26" s="28">
        <v>504</v>
      </c>
      <c r="I26" s="28" t="s">
        <v>102</v>
      </c>
      <c r="J26" s="28">
        <v>814</v>
      </c>
      <c r="K26" s="19" t="s">
        <v>84</v>
      </c>
    </row>
    <row r="27" spans="1:11" ht="6.75" customHeight="1">
      <c r="A27" s="4"/>
      <c r="B27" s="2"/>
      <c r="C27" s="22"/>
      <c r="D27" s="22"/>
      <c r="E27" s="22"/>
      <c r="F27" s="22"/>
      <c r="G27" s="22"/>
      <c r="H27" s="22"/>
      <c r="I27" s="22"/>
      <c r="J27" s="22"/>
      <c r="K27" s="3"/>
    </row>
    <row r="28" spans="1:11" ht="25.5" customHeight="1">
      <c r="A28" s="4"/>
      <c r="B28" s="2"/>
      <c r="C28" s="22"/>
      <c r="D28" s="22"/>
      <c r="E28" s="22"/>
      <c r="F28" s="22"/>
      <c r="G28" s="22"/>
      <c r="H28" s="22"/>
      <c r="I28" s="22"/>
      <c r="J28" s="22"/>
      <c r="K28" s="3"/>
    </row>
    <row r="29" spans="1:13" s="24" customFormat="1" ht="12.75" customHeight="1">
      <c r="A29" s="191" t="s">
        <v>256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25"/>
      <c r="M29" s="25"/>
    </row>
    <row r="30" spans="1:13" s="24" customFormat="1" ht="12.75" customHeight="1">
      <c r="A30" s="192" t="s">
        <v>257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25"/>
      <c r="M30" s="25"/>
    </row>
    <row r="31" spans="1:11" ht="14.25" customHeight="1">
      <c r="A31" s="180" t="s">
        <v>100</v>
      </c>
      <c r="B31" s="181"/>
      <c r="C31" s="35" t="s">
        <v>37</v>
      </c>
      <c r="D31" s="35" t="s">
        <v>88</v>
      </c>
      <c r="E31" s="35" t="s">
        <v>2</v>
      </c>
      <c r="F31" s="35" t="s">
        <v>89</v>
      </c>
      <c r="G31" s="35" t="s">
        <v>4</v>
      </c>
      <c r="H31" s="35" t="s">
        <v>5</v>
      </c>
      <c r="I31" s="35" t="s">
        <v>90</v>
      </c>
      <c r="J31" s="35" t="s">
        <v>91</v>
      </c>
      <c r="K31" s="184" t="s">
        <v>101</v>
      </c>
    </row>
    <row r="32" spans="1:11" ht="19.5" customHeight="1">
      <c r="A32" s="182"/>
      <c r="B32" s="183"/>
      <c r="C32" s="36" t="s">
        <v>92</v>
      </c>
      <c r="D32" s="36" t="s">
        <v>30</v>
      </c>
      <c r="E32" s="36" t="s">
        <v>93</v>
      </c>
      <c r="F32" s="36" t="s">
        <v>94</v>
      </c>
      <c r="G32" s="36" t="s">
        <v>95</v>
      </c>
      <c r="H32" s="36" t="s">
        <v>34</v>
      </c>
      <c r="I32" s="36" t="s">
        <v>96</v>
      </c>
      <c r="J32" s="36" t="s">
        <v>36</v>
      </c>
      <c r="K32" s="185"/>
    </row>
    <row r="33" spans="1:10" ht="6" customHeight="1">
      <c r="A33" s="4"/>
      <c r="B33" s="4"/>
      <c r="C33" s="6"/>
      <c r="D33" s="6"/>
      <c r="E33" s="6"/>
      <c r="F33" s="6"/>
      <c r="G33" s="5"/>
      <c r="H33" s="5"/>
      <c r="I33" s="5"/>
      <c r="J33" s="5"/>
    </row>
    <row r="34" spans="1:11" ht="12" customHeight="1">
      <c r="A34" s="4"/>
      <c r="B34" s="4" t="s">
        <v>97</v>
      </c>
      <c r="C34" s="29">
        <v>2098</v>
      </c>
      <c r="D34" s="29">
        <v>1502</v>
      </c>
      <c r="E34" s="29">
        <v>1038</v>
      </c>
      <c r="F34" s="29">
        <v>833</v>
      </c>
      <c r="G34" s="29">
        <v>1562</v>
      </c>
      <c r="H34" s="29">
        <v>989</v>
      </c>
      <c r="I34" s="29">
        <v>936</v>
      </c>
      <c r="J34" s="29">
        <v>829</v>
      </c>
      <c r="K34" s="26" t="s">
        <v>29</v>
      </c>
    </row>
    <row r="35" spans="1:11" ht="6.75" customHeight="1">
      <c r="A35" s="4"/>
      <c r="B35" s="4"/>
      <c r="C35" s="8"/>
      <c r="D35" s="8"/>
      <c r="E35" s="8"/>
      <c r="F35" s="8"/>
      <c r="G35" s="8"/>
      <c r="H35" s="8"/>
      <c r="I35" s="8"/>
      <c r="J35" s="8"/>
      <c r="K35" s="27"/>
    </row>
    <row r="36" spans="1:11" ht="9.75">
      <c r="A36" s="9" t="s">
        <v>8</v>
      </c>
      <c r="B36" s="10" t="s">
        <v>53</v>
      </c>
      <c r="C36" s="28">
        <v>1741</v>
      </c>
      <c r="D36" s="28">
        <v>1479</v>
      </c>
      <c r="E36" s="28">
        <v>1118</v>
      </c>
      <c r="F36" s="28">
        <v>1098</v>
      </c>
      <c r="G36" s="28">
        <v>754</v>
      </c>
      <c r="H36" s="28">
        <v>1024</v>
      </c>
      <c r="I36" s="28">
        <v>1156</v>
      </c>
      <c r="J36" s="28">
        <v>889</v>
      </c>
      <c r="K36" s="11" t="s">
        <v>69</v>
      </c>
    </row>
    <row r="37" spans="1:11" ht="9.75">
      <c r="A37" s="9" t="s">
        <v>9</v>
      </c>
      <c r="B37" s="12" t="s">
        <v>54</v>
      </c>
      <c r="C37" s="28">
        <v>2260</v>
      </c>
      <c r="D37" s="28">
        <v>1896</v>
      </c>
      <c r="E37" s="28">
        <v>1398</v>
      </c>
      <c r="F37" s="28">
        <v>924</v>
      </c>
      <c r="G37" s="28">
        <v>1662</v>
      </c>
      <c r="H37" s="28">
        <v>1511</v>
      </c>
      <c r="I37" s="28">
        <v>1353</v>
      </c>
      <c r="J37" s="28">
        <v>1210</v>
      </c>
      <c r="K37" s="13" t="s">
        <v>70</v>
      </c>
    </row>
    <row r="38" spans="1:11" ht="9.75">
      <c r="A38" s="9" t="s">
        <v>10</v>
      </c>
      <c r="B38" s="12" t="s">
        <v>23</v>
      </c>
      <c r="C38" s="28">
        <v>1832</v>
      </c>
      <c r="D38" s="28">
        <v>1239</v>
      </c>
      <c r="E38" s="28">
        <v>838</v>
      </c>
      <c r="F38" s="28">
        <v>669</v>
      </c>
      <c r="G38" s="28">
        <v>1204</v>
      </c>
      <c r="H38" s="28">
        <v>837</v>
      </c>
      <c r="I38" s="28">
        <v>742</v>
      </c>
      <c r="J38" s="28">
        <v>668</v>
      </c>
      <c r="K38" s="13" t="s">
        <v>28</v>
      </c>
    </row>
    <row r="39" spans="1:11" ht="30">
      <c r="A39" s="14" t="s">
        <v>11</v>
      </c>
      <c r="B39" s="12" t="s">
        <v>98</v>
      </c>
      <c r="C39" s="30">
        <v>3349</v>
      </c>
      <c r="D39" s="30">
        <v>2662</v>
      </c>
      <c r="E39" s="30">
        <v>2104</v>
      </c>
      <c r="F39" s="30">
        <v>2303</v>
      </c>
      <c r="G39" s="30">
        <v>2510</v>
      </c>
      <c r="H39" s="30">
        <v>1899</v>
      </c>
      <c r="I39" s="30">
        <v>1458</v>
      </c>
      <c r="J39" s="30">
        <v>1132</v>
      </c>
      <c r="K39" s="13" t="s">
        <v>71</v>
      </c>
    </row>
    <row r="40" spans="1:11" ht="40.5">
      <c r="A40" s="14" t="s">
        <v>12</v>
      </c>
      <c r="B40" s="12" t="s">
        <v>99</v>
      </c>
      <c r="C40" s="30">
        <v>2176</v>
      </c>
      <c r="D40" s="30">
        <v>1843</v>
      </c>
      <c r="E40" s="30">
        <v>1263</v>
      </c>
      <c r="F40" s="30">
        <v>871</v>
      </c>
      <c r="G40" s="30">
        <v>1694</v>
      </c>
      <c r="H40" s="30">
        <v>1255</v>
      </c>
      <c r="I40" s="30">
        <v>1034</v>
      </c>
      <c r="J40" s="30">
        <v>922</v>
      </c>
      <c r="K40" s="13" t="s">
        <v>72</v>
      </c>
    </row>
    <row r="41" spans="1:11" ht="9.75">
      <c r="A41" s="14" t="s">
        <v>13</v>
      </c>
      <c r="B41" s="12" t="s">
        <v>24</v>
      </c>
      <c r="C41" s="28">
        <v>1287</v>
      </c>
      <c r="D41" s="28">
        <v>1076</v>
      </c>
      <c r="E41" s="28">
        <v>782</v>
      </c>
      <c r="F41" s="28">
        <v>745</v>
      </c>
      <c r="G41" s="28">
        <v>870</v>
      </c>
      <c r="H41" s="28">
        <v>823</v>
      </c>
      <c r="I41" s="28">
        <v>768</v>
      </c>
      <c r="J41" s="28">
        <v>694</v>
      </c>
      <c r="K41" s="13" t="s">
        <v>47</v>
      </c>
    </row>
    <row r="42" spans="1:13" s="7" customFormat="1" ht="30">
      <c r="A42" s="14" t="s">
        <v>14</v>
      </c>
      <c r="B42" s="12" t="s">
        <v>57</v>
      </c>
      <c r="C42" s="30">
        <v>1712</v>
      </c>
      <c r="D42" s="30">
        <v>1238</v>
      </c>
      <c r="E42" s="30">
        <v>819</v>
      </c>
      <c r="F42" s="30">
        <v>720</v>
      </c>
      <c r="G42" s="30">
        <v>835</v>
      </c>
      <c r="H42" s="30">
        <v>690</v>
      </c>
      <c r="I42" s="30">
        <v>744</v>
      </c>
      <c r="J42" s="30">
        <v>749</v>
      </c>
      <c r="K42" s="13" t="s">
        <v>73</v>
      </c>
      <c r="L42" s="4"/>
      <c r="M42" s="4"/>
    </row>
    <row r="43" spans="1:13" s="7" customFormat="1" ht="9.75">
      <c r="A43" s="14" t="s">
        <v>15</v>
      </c>
      <c r="B43" s="12" t="s">
        <v>58</v>
      </c>
      <c r="C43" s="28">
        <v>2484</v>
      </c>
      <c r="D43" s="28">
        <v>1872</v>
      </c>
      <c r="E43" s="28">
        <v>1151</v>
      </c>
      <c r="F43" s="28">
        <v>941</v>
      </c>
      <c r="G43" s="28">
        <v>1349</v>
      </c>
      <c r="H43" s="28">
        <v>1133</v>
      </c>
      <c r="I43" s="28">
        <v>1137</v>
      </c>
      <c r="J43" s="28">
        <v>870</v>
      </c>
      <c r="K43" s="13" t="s">
        <v>74</v>
      </c>
      <c r="L43" s="4"/>
      <c r="M43" s="4"/>
    </row>
    <row r="44" spans="1:13" s="7" customFormat="1" ht="40.5">
      <c r="A44" s="14" t="s">
        <v>16</v>
      </c>
      <c r="B44" s="12" t="s">
        <v>59</v>
      </c>
      <c r="C44" s="30">
        <v>1139</v>
      </c>
      <c r="D44" s="30">
        <v>1415</v>
      </c>
      <c r="E44" s="30">
        <v>702</v>
      </c>
      <c r="F44" s="30">
        <v>782</v>
      </c>
      <c r="G44" s="30">
        <v>992</v>
      </c>
      <c r="H44" s="30">
        <v>801</v>
      </c>
      <c r="I44" s="30">
        <v>873</v>
      </c>
      <c r="J44" s="30">
        <v>799</v>
      </c>
      <c r="K44" s="13" t="s">
        <v>75</v>
      </c>
      <c r="L44" s="4"/>
      <c r="M44" s="4"/>
    </row>
    <row r="45" spans="1:13" s="7" customFormat="1" ht="9.75">
      <c r="A45" s="14" t="s">
        <v>22</v>
      </c>
      <c r="B45" s="12" t="s">
        <v>60</v>
      </c>
      <c r="C45" s="28">
        <v>2561</v>
      </c>
      <c r="D45" s="28">
        <v>2172</v>
      </c>
      <c r="E45" s="28">
        <v>1499</v>
      </c>
      <c r="F45" s="28">
        <v>1041</v>
      </c>
      <c r="G45" s="28">
        <v>1963</v>
      </c>
      <c r="H45" s="28">
        <v>1430</v>
      </c>
      <c r="I45" s="28">
        <v>1138</v>
      </c>
      <c r="J45" s="28">
        <v>849</v>
      </c>
      <c r="K45" s="13" t="s">
        <v>76</v>
      </c>
      <c r="L45" s="4"/>
      <c r="M45" s="4"/>
    </row>
    <row r="46" spans="1:13" s="7" customFormat="1" ht="20.25">
      <c r="A46" s="14" t="s">
        <v>17</v>
      </c>
      <c r="B46" s="12" t="s">
        <v>61</v>
      </c>
      <c r="C46" s="30">
        <v>2747</v>
      </c>
      <c r="D46" s="30">
        <v>1853</v>
      </c>
      <c r="E46" s="30">
        <v>1353</v>
      </c>
      <c r="F46" s="30">
        <v>1816</v>
      </c>
      <c r="G46" s="30">
        <v>1335</v>
      </c>
      <c r="H46" s="30">
        <v>1277</v>
      </c>
      <c r="I46" s="30">
        <v>1110</v>
      </c>
      <c r="J46" s="30">
        <v>1232</v>
      </c>
      <c r="K46" s="13" t="s">
        <v>77</v>
      </c>
      <c r="L46" s="4"/>
      <c r="M46" s="4"/>
    </row>
    <row r="47" spans="1:11" ht="9.75">
      <c r="A47" s="14" t="s">
        <v>18</v>
      </c>
      <c r="B47" s="12" t="s">
        <v>62</v>
      </c>
      <c r="C47" s="28">
        <v>2335</v>
      </c>
      <c r="D47" s="28">
        <v>1458</v>
      </c>
      <c r="E47" s="28">
        <v>936</v>
      </c>
      <c r="F47" s="28">
        <v>1075</v>
      </c>
      <c r="G47" s="28">
        <v>1331</v>
      </c>
      <c r="H47" s="28">
        <v>1025</v>
      </c>
      <c r="I47" s="28">
        <v>535</v>
      </c>
      <c r="J47" s="28">
        <v>784</v>
      </c>
      <c r="K47" s="13" t="s">
        <v>78</v>
      </c>
    </row>
    <row r="48" spans="1:11" ht="20.25">
      <c r="A48" s="14" t="s">
        <v>19</v>
      </c>
      <c r="B48" s="12" t="s">
        <v>63</v>
      </c>
      <c r="C48" s="30">
        <v>1993</v>
      </c>
      <c r="D48" s="30">
        <v>1473</v>
      </c>
      <c r="E48" s="30">
        <v>1101</v>
      </c>
      <c r="F48" s="30">
        <v>810</v>
      </c>
      <c r="G48" s="30">
        <v>1806</v>
      </c>
      <c r="H48" s="30">
        <v>1065</v>
      </c>
      <c r="I48" s="30">
        <v>867</v>
      </c>
      <c r="J48" s="30">
        <v>948</v>
      </c>
      <c r="K48" s="13" t="s">
        <v>79</v>
      </c>
    </row>
    <row r="49" spans="1:11" ht="20.25">
      <c r="A49" s="14" t="s">
        <v>20</v>
      </c>
      <c r="B49" s="12" t="s">
        <v>64</v>
      </c>
      <c r="C49" s="30">
        <v>1782</v>
      </c>
      <c r="D49" s="30">
        <v>1202</v>
      </c>
      <c r="E49" s="30">
        <v>588</v>
      </c>
      <c r="F49" s="30">
        <v>656</v>
      </c>
      <c r="G49" s="30">
        <v>1496</v>
      </c>
      <c r="H49" s="30">
        <v>1006</v>
      </c>
      <c r="I49" s="30">
        <v>959</v>
      </c>
      <c r="J49" s="30">
        <v>939</v>
      </c>
      <c r="K49" s="13" t="s">
        <v>80</v>
      </c>
    </row>
    <row r="50" spans="1:11" ht="22.5" customHeight="1">
      <c r="A50" s="14" t="s">
        <v>21</v>
      </c>
      <c r="B50" s="12" t="s">
        <v>65</v>
      </c>
      <c r="C50" s="30">
        <v>2643</v>
      </c>
      <c r="D50" s="30">
        <v>1839</v>
      </c>
      <c r="E50" s="30">
        <v>1485</v>
      </c>
      <c r="F50" s="30">
        <v>1048</v>
      </c>
      <c r="G50" s="30">
        <v>1490</v>
      </c>
      <c r="H50" s="30">
        <v>1567</v>
      </c>
      <c r="I50" s="30">
        <v>1025</v>
      </c>
      <c r="J50" s="30">
        <v>920</v>
      </c>
      <c r="K50" s="13" t="s">
        <v>81</v>
      </c>
    </row>
    <row r="51" spans="1:11" ht="9.75">
      <c r="A51" s="14" t="s">
        <v>49</v>
      </c>
      <c r="B51" s="15" t="s">
        <v>25</v>
      </c>
      <c r="C51" s="28">
        <v>1454</v>
      </c>
      <c r="D51" s="28">
        <v>1271</v>
      </c>
      <c r="E51" s="28">
        <v>986</v>
      </c>
      <c r="F51" s="28">
        <v>868</v>
      </c>
      <c r="G51" s="28">
        <v>1189</v>
      </c>
      <c r="H51" s="28">
        <v>924</v>
      </c>
      <c r="I51" s="28">
        <v>771</v>
      </c>
      <c r="J51" s="28">
        <v>777</v>
      </c>
      <c r="K51" s="16" t="s">
        <v>27</v>
      </c>
    </row>
    <row r="52" spans="1:11" ht="20.25">
      <c r="A52" s="17" t="s">
        <v>50</v>
      </c>
      <c r="B52" s="18" t="s">
        <v>66</v>
      </c>
      <c r="C52" s="30">
        <v>2684</v>
      </c>
      <c r="D52" s="30">
        <v>1718</v>
      </c>
      <c r="E52" s="30">
        <v>1356</v>
      </c>
      <c r="F52" s="30">
        <v>892</v>
      </c>
      <c r="G52" s="30">
        <v>1423</v>
      </c>
      <c r="H52" s="30">
        <v>1071</v>
      </c>
      <c r="I52" s="30">
        <v>794</v>
      </c>
      <c r="J52" s="30">
        <v>743</v>
      </c>
      <c r="K52" s="19" t="s">
        <v>82</v>
      </c>
    </row>
    <row r="53" spans="1:11" ht="13.5" customHeight="1">
      <c r="A53" s="17" t="s">
        <v>51</v>
      </c>
      <c r="B53" s="18" t="s">
        <v>67</v>
      </c>
      <c r="C53" s="30">
        <v>1654</v>
      </c>
      <c r="D53" s="30">
        <v>1137</v>
      </c>
      <c r="E53" s="30">
        <v>822</v>
      </c>
      <c r="F53" s="30">
        <v>1011</v>
      </c>
      <c r="G53" s="30">
        <v>1181</v>
      </c>
      <c r="H53" s="30">
        <v>726</v>
      </c>
      <c r="I53" s="30">
        <v>746</v>
      </c>
      <c r="J53" s="30">
        <v>792</v>
      </c>
      <c r="K53" s="19" t="s">
        <v>83</v>
      </c>
    </row>
    <row r="54" spans="1:11" ht="9.75">
      <c r="A54" s="17" t="s">
        <v>52</v>
      </c>
      <c r="B54" s="18" t="s">
        <v>68</v>
      </c>
      <c r="C54" s="28">
        <v>1909</v>
      </c>
      <c r="D54" s="28">
        <v>1454</v>
      </c>
      <c r="E54" s="28">
        <v>1185</v>
      </c>
      <c r="F54" s="28">
        <v>919</v>
      </c>
      <c r="G54" s="28">
        <v>1122</v>
      </c>
      <c r="H54" s="28">
        <v>758</v>
      </c>
      <c r="I54" s="28" t="s">
        <v>102</v>
      </c>
      <c r="J54" s="28">
        <v>1276</v>
      </c>
      <c r="K54" s="19" t="s">
        <v>84</v>
      </c>
    </row>
    <row r="55" spans="1:11" ht="5.25" customHeight="1">
      <c r="A55" s="4"/>
      <c r="C55" s="20"/>
      <c r="D55" s="20"/>
      <c r="E55" s="20"/>
      <c r="F55" s="20"/>
      <c r="G55" s="20"/>
      <c r="H55" s="20"/>
      <c r="I55" s="20"/>
      <c r="J55" s="20"/>
      <c r="K55" s="3"/>
    </row>
    <row r="56" spans="1:11" ht="9.75">
      <c r="A56" s="4"/>
      <c r="B56" s="2"/>
      <c r="C56" s="22"/>
      <c r="D56" s="22"/>
      <c r="E56" s="22"/>
      <c r="F56" s="22"/>
      <c r="G56" s="22"/>
      <c r="H56" s="22"/>
      <c r="I56" s="22"/>
      <c r="J56" s="22"/>
      <c r="K56" s="3"/>
    </row>
    <row r="57" spans="1:11" ht="11.25" customHeight="1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</row>
    <row r="58" spans="1:10" ht="9.75">
      <c r="A58" s="20"/>
      <c r="C58" s="20"/>
      <c r="D58" s="20"/>
      <c r="E58" s="20"/>
      <c r="F58" s="20"/>
      <c r="G58" s="20"/>
      <c r="H58" s="20"/>
      <c r="I58" s="20"/>
      <c r="J58" s="20"/>
    </row>
    <row r="59" spans="1:10" ht="9.75">
      <c r="A59" s="20"/>
      <c r="C59" s="20"/>
      <c r="D59" s="20"/>
      <c r="E59" s="20"/>
      <c r="F59" s="20"/>
      <c r="G59" s="20"/>
      <c r="H59" s="20"/>
      <c r="I59" s="20"/>
      <c r="J59" s="20"/>
    </row>
    <row r="60" spans="1:10" ht="9.75">
      <c r="A60" s="20"/>
      <c r="C60" s="20"/>
      <c r="D60" s="20"/>
      <c r="E60" s="20"/>
      <c r="F60" s="20"/>
      <c r="G60" s="20"/>
      <c r="H60" s="20"/>
      <c r="I60" s="20"/>
      <c r="J60" s="20"/>
    </row>
    <row r="61" spans="1:10" ht="9.75">
      <c r="A61" s="20"/>
      <c r="C61" s="20"/>
      <c r="D61" s="20"/>
      <c r="E61" s="20"/>
      <c r="F61" s="20"/>
      <c r="G61" s="20"/>
      <c r="H61" s="20"/>
      <c r="I61" s="20"/>
      <c r="J61" s="20"/>
    </row>
    <row r="62" spans="1:10" ht="9.75">
      <c r="A62" s="20"/>
      <c r="C62" s="20"/>
      <c r="D62" s="20"/>
      <c r="E62" s="20"/>
      <c r="F62" s="20"/>
      <c r="G62" s="20"/>
      <c r="H62" s="20"/>
      <c r="I62" s="20"/>
      <c r="J62" s="20"/>
    </row>
    <row r="63" spans="1:10" ht="9.75">
      <c r="A63" s="20"/>
      <c r="C63" s="20"/>
      <c r="D63" s="20"/>
      <c r="E63" s="20"/>
      <c r="F63" s="20"/>
      <c r="G63" s="20"/>
      <c r="H63" s="20"/>
      <c r="I63" s="20"/>
      <c r="J63" s="20"/>
    </row>
    <row r="64" spans="1:10" ht="9.75">
      <c r="A64" s="20"/>
      <c r="C64" s="20"/>
      <c r="D64" s="20"/>
      <c r="E64" s="20"/>
      <c r="F64" s="20"/>
      <c r="G64" s="20"/>
      <c r="H64" s="20"/>
      <c r="I64" s="20"/>
      <c r="J64" s="20"/>
    </row>
    <row r="65" spans="1:10" ht="9.75">
      <c r="A65" s="20"/>
      <c r="C65" s="20"/>
      <c r="D65" s="20"/>
      <c r="E65" s="20"/>
      <c r="F65" s="20"/>
      <c r="G65" s="20"/>
      <c r="H65" s="20"/>
      <c r="I65" s="20"/>
      <c r="J65" s="20"/>
    </row>
    <row r="66" spans="1:10" ht="9.75">
      <c r="A66" s="20"/>
      <c r="C66" s="20"/>
      <c r="D66" s="20"/>
      <c r="E66" s="20"/>
      <c r="F66" s="20"/>
      <c r="G66" s="20"/>
      <c r="H66" s="20"/>
      <c r="I66" s="20"/>
      <c r="J66" s="20"/>
    </row>
    <row r="67" spans="1:10" ht="9.75">
      <c r="A67" s="20"/>
      <c r="C67" s="20"/>
      <c r="D67" s="20"/>
      <c r="E67" s="20"/>
      <c r="F67" s="20"/>
      <c r="G67" s="20"/>
      <c r="H67" s="20"/>
      <c r="I67" s="20"/>
      <c r="J67" s="20"/>
    </row>
    <row r="68" spans="1:10" ht="9.75">
      <c r="A68" s="20"/>
      <c r="C68" s="20"/>
      <c r="D68" s="20"/>
      <c r="E68" s="20"/>
      <c r="F68" s="20"/>
      <c r="G68" s="20"/>
      <c r="H68" s="20"/>
      <c r="I68" s="20"/>
      <c r="J68" s="20"/>
    </row>
    <row r="69" spans="1:10" ht="9.75">
      <c r="A69" s="20"/>
      <c r="C69" s="20"/>
      <c r="D69" s="20"/>
      <c r="E69" s="20"/>
      <c r="F69" s="20"/>
      <c r="G69" s="20"/>
      <c r="H69" s="20"/>
      <c r="I69" s="20"/>
      <c r="J69" s="20"/>
    </row>
    <row r="70" spans="1:10" ht="9.75">
      <c r="A70" s="20"/>
      <c r="C70" s="20"/>
      <c r="D70" s="20"/>
      <c r="E70" s="20"/>
      <c r="F70" s="20"/>
      <c r="G70" s="20"/>
      <c r="H70" s="20"/>
      <c r="I70" s="20"/>
      <c r="J70" s="20"/>
    </row>
    <row r="71" spans="1:10" ht="9.75">
      <c r="A71" s="20"/>
      <c r="C71" s="20"/>
      <c r="D71" s="20"/>
      <c r="E71" s="20"/>
      <c r="F71" s="20"/>
      <c r="G71" s="20"/>
      <c r="H71" s="20"/>
      <c r="I71" s="20"/>
      <c r="J71" s="20"/>
    </row>
    <row r="72" spans="1:10" ht="9.75">
      <c r="A72" s="20"/>
      <c r="C72" s="20"/>
      <c r="D72" s="20"/>
      <c r="E72" s="20"/>
      <c r="F72" s="20"/>
      <c r="G72" s="20"/>
      <c r="H72" s="20"/>
      <c r="I72" s="20"/>
      <c r="J72" s="20"/>
    </row>
    <row r="73" spans="1:10" ht="9.75">
      <c r="A73" s="20"/>
      <c r="C73" s="20"/>
      <c r="D73" s="20"/>
      <c r="E73" s="20"/>
      <c r="F73" s="20"/>
      <c r="G73" s="20"/>
      <c r="H73" s="20"/>
      <c r="I73" s="20"/>
      <c r="J73" s="20"/>
    </row>
    <row r="74" s="20" customFormat="1" ht="9.75">
      <c r="B74" s="1"/>
    </row>
    <row r="75" s="20" customFormat="1" ht="9.75">
      <c r="B75" s="1"/>
    </row>
    <row r="76" s="20" customFormat="1" ht="9.75">
      <c r="B76" s="1"/>
    </row>
    <row r="77" s="20" customFormat="1" ht="9.75">
      <c r="B77" s="1"/>
    </row>
    <row r="78" s="20" customFormat="1" ht="9.75">
      <c r="B78" s="1"/>
    </row>
    <row r="79" s="20" customFormat="1" ht="9.75">
      <c r="B79" s="1"/>
    </row>
    <row r="80" s="20" customFormat="1" ht="9.75">
      <c r="B80" s="1"/>
    </row>
    <row r="81" s="20" customFormat="1" ht="9.75">
      <c r="B81" s="1"/>
    </row>
    <row r="82" s="20" customFormat="1" ht="9.75">
      <c r="B82" s="1"/>
    </row>
    <row r="83" s="20" customFormat="1" ht="9.75">
      <c r="B83" s="1"/>
    </row>
    <row r="84" s="20" customFormat="1" ht="9.75">
      <c r="B84" s="1"/>
    </row>
    <row r="85" s="20" customFormat="1" ht="9.75">
      <c r="B85" s="1"/>
    </row>
    <row r="86" s="20" customFormat="1" ht="9.75">
      <c r="B86" s="1"/>
    </row>
    <row r="87" s="20" customFormat="1" ht="9.75">
      <c r="B87" s="1"/>
    </row>
    <row r="88" s="20" customFormat="1" ht="9.75">
      <c r="B88" s="1"/>
    </row>
    <row r="89" s="20" customFormat="1" ht="9.75">
      <c r="B89" s="1"/>
    </row>
    <row r="90" s="20" customFormat="1" ht="9.75">
      <c r="B90" s="1"/>
    </row>
    <row r="91" s="20" customFormat="1" ht="9.75">
      <c r="B91" s="1"/>
    </row>
    <row r="92" s="20" customFormat="1" ht="9.75">
      <c r="B92" s="1"/>
    </row>
    <row r="93" s="20" customFormat="1" ht="9.75">
      <c r="B93" s="1"/>
    </row>
    <row r="94" s="20" customFormat="1" ht="9.75">
      <c r="B94" s="1"/>
    </row>
    <row r="95" s="20" customFormat="1" ht="9.75">
      <c r="B95" s="1"/>
    </row>
    <row r="96" s="20" customFormat="1" ht="9.75">
      <c r="B96" s="1"/>
    </row>
    <row r="97" s="20" customFormat="1" ht="9.75">
      <c r="B97" s="1"/>
    </row>
    <row r="98" s="20" customFormat="1" ht="9.75">
      <c r="B98" s="1"/>
    </row>
    <row r="99" s="20" customFormat="1" ht="9.75">
      <c r="B99" s="1"/>
    </row>
    <row r="100" s="20" customFormat="1" ht="9.75">
      <c r="B100" s="1"/>
    </row>
    <row r="101" s="20" customFormat="1" ht="9.75">
      <c r="B101" s="1"/>
    </row>
    <row r="102" s="20" customFormat="1" ht="9.75">
      <c r="B102" s="1"/>
    </row>
    <row r="103" s="20" customFormat="1" ht="9.75">
      <c r="B103" s="1"/>
    </row>
    <row r="104" s="20" customFormat="1" ht="9.75">
      <c r="B104" s="1"/>
    </row>
    <row r="105" s="20" customFormat="1" ht="9.75">
      <c r="B105" s="1"/>
    </row>
    <row r="106" s="20" customFormat="1" ht="9.75">
      <c r="B106" s="1"/>
    </row>
    <row r="107" s="20" customFormat="1" ht="9.75">
      <c r="B107" s="1"/>
    </row>
    <row r="108" s="20" customFormat="1" ht="9.75">
      <c r="B108" s="1"/>
    </row>
    <row r="109" s="20" customFormat="1" ht="9.75">
      <c r="B109" s="1"/>
    </row>
    <row r="110" s="20" customFormat="1" ht="9.75">
      <c r="B110" s="1"/>
    </row>
    <row r="111" s="20" customFormat="1" ht="9.75">
      <c r="B111" s="1"/>
    </row>
    <row r="112" s="20" customFormat="1" ht="9.75">
      <c r="B112" s="1"/>
    </row>
    <row r="113" s="20" customFormat="1" ht="9.75">
      <c r="B113" s="1"/>
    </row>
    <row r="114" s="20" customFormat="1" ht="9.75">
      <c r="B114" s="1"/>
    </row>
    <row r="115" s="20" customFormat="1" ht="9.75">
      <c r="B115" s="1"/>
    </row>
    <row r="116" s="20" customFormat="1" ht="9.75">
      <c r="B116" s="1"/>
    </row>
    <row r="117" s="20" customFormat="1" ht="9.75">
      <c r="B117" s="1"/>
    </row>
    <row r="118" s="20" customFormat="1" ht="9.75">
      <c r="B118" s="1"/>
    </row>
    <row r="119" s="20" customFormat="1" ht="9.75">
      <c r="B119" s="1"/>
    </row>
    <row r="120" s="20" customFormat="1" ht="9.75">
      <c r="B120" s="1"/>
    </row>
    <row r="121" s="20" customFormat="1" ht="9.75">
      <c r="B121" s="1"/>
    </row>
    <row r="122" s="20" customFormat="1" ht="9.75">
      <c r="B122" s="1"/>
    </row>
    <row r="123" s="20" customFormat="1" ht="9.75">
      <c r="B123" s="1"/>
    </row>
    <row r="124" s="20" customFormat="1" ht="9.75">
      <c r="B124" s="1"/>
    </row>
    <row r="125" s="20" customFormat="1" ht="9.75">
      <c r="B125" s="1"/>
    </row>
  </sheetData>
  <sheetProtection/>
  <mergeCells count="9">
    <mergeCell ref="A57:K57"/>
    <mergeCell ref="A31:B32"/>
    <mergeCell ref="K3:K4"/>
    <mergeCell ref="K31:K32"/>
    <mergeCell ref="A1:K1"/>
    <mergeCell ref="A2:K2"/>
    <mergeCell ref="A29:K29"/>
    <mergeCell ref="A30:K30"/>
    <mergeCell ref="A3:B4"/>
  </mergeCells>
  <printOptions horizontalCentered="1"/>
  <pageMargins left="0.5905511811023623" right="0.5905511811023623" top="0.3937007874015748" bottom="0.3937007874015748" header="0" footer="0.7874015748031497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10.00390625" style="0" customWidth="1"/>
  </cols>
  <sheetData>
    <row r="1" spans="1:12" s="162" customFormat="1" ht="12.75">
      <c r="A1" s="194" t="s">
        <v>258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="162" customFormat="1" ht="12.75">
      <c r="A2" s="163" t="s">
        <v>259</v>
      </c>
    </row>
    <row r="3" spans="1:12" ht="30">
      <c r="A3" s="168"/>
      <c r="B3" s="169" t="s">
        <v>220</v>
      </c>
      <c r="C3" s="167" t="s">
        <v>221</v>
      </c>
      <c r="D3" s="167" t="s">
        <v>222</v>
      </c>
      <c r="E3" s="167" t="s">
        <v>223</v>
      </c>
      <c r="F3" s="167" t="s">
        <v>224</v>
      </c>
      <c r="G3" s="167" t="s">
        <v>225</v>
      </c>
      <c r="H3" s="167" t="s">
        <v>226</v>
      </c>
      <c r="I3" s="167" t="s">
        <v>227</v>
      </c>
      <c r="J3" s="167" t="s">
        <v>228</v>
      </c>
      <c r="K3" s="167" t="s">
        <v>229</v>
      </c>
      <c r="L3" s="170" t="s">
        <v>230</v>
      </c>
    </row>
    <row r="4" spans="1:12" ht="6" customHeight="1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2" ht="26.25">
      <c r="A5" s="164" t="s">
        <v>240</v>
      </c>
      <c r="B5" s="165">
        <v>4827</v>
      </c>
      <c r="C5" s="165">
        <v>96485</v>
      </c>
      <c r="D5" s="165">
        <v>43297</v>
      </c>
      <c r="E5" s="165">
        <v>36068</v>
      </c>
      <c r="F5" s="165">
        <v>38251</v>
      </c>
      <c r="G5" s="165">
        <v>33137</v>
      </c>
      <c r="H5" s="165">
        <v>42829</v>
      </c>
      <c r="I5" s="165">
        <v>19466</v>
      </c>
      <c r="J5" s="165">
        <v>10906</v>
      </c>
      <c r="K5" s="165">
        <v>9001</v>
      </c>
      <c r="L5" s="165">
        <v>9097</v>
      </c>
    </row>
    <row r="6" spans="1:12" ht="29.25" customHeight="1">
      <c r="A6" s="164" t="s">
        <v>241</v>
      </c>
      <c r="B6" s="166">
        <v>1.4</v>
      </c>
      <c r="C6" s="166">
        <v>28</v>
      </c>
      <c r="D6" s="166">
        <v>12.6</v>
      </c>
      <c r="E6" s="166">
        <v>10.5</v>
      </c>
      <c r="F6" s="166">
        <v>11.1</v>
      </c>
      <c r="G6" s="166">
        <v>9.7</v>
      </c>
      <c r="H6" s="166">
        <v>12.5</v>
      </c>
      <c r="I6" s="166">
        <v>5.7</v>
      </c>
      <c r="J6" s="166">
        <v>3.2</v>
      </c>
      <c r="K6" s="166">
        <v>2.6</v>
      </c>
      <c r="L6" s="166">
        <v>2.7</v>
      </c>
    </row>
  </sheetData>
  <sheetProtection/>
  <mergeCells count="1">
    <mergeCell ref="A1:L1"/>
  </mergeCells>
  <printOptions horizontalCentered="1"/>
  <pageMargins left="0.5905511811023623" right="0.5905511811023623" top="0.3937007874015748" bottom="0.3937007874015748" header="0" footer="0.7874015748031497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P63" sqref="P63"/>
    </sheetView>
  </sheetViews>
  <sheetFormatPr defaultColWidth="17.7109375" defaultRowHeight="12.75"/>
  <cols>
    <col min="1" max="1" width="26.140625" style="44" customWidth="1"/>
    <col min="2" max="2" width="7.00390625" style="71" bestFit="1" customWidth="1"/>
    <col min="3" max="3" width="6.57421875" style="44" bestFit="1" customWidth="1"/>
    <col min="4" max="4" width="6.8515625" style="44" bestFit="1" customWidth="1"/>
    <col min="5" max="5" width="7.421875" style="44" bestFit="1" customWidth="1"/>
    <col min="6" max="6" width="6.28125" style="44" bestFit="1" customWidth="1"/>
    <col min="7" max="7" width="5.7109375" style="44" bestFit="1" customWidth="1"/>
    <col min="8" max="9" width="6.57421875" style="44" bestFit="1" customWidth="1"/>
    <col min="10" max="10" width="6.421875" style="44" bestFit="1" customWidth="1"/>
    <col min="11" max="11" width="6.28125" style="44" bestFit="1" customWidth="1"/>
    <col min="12" max="12" width="7.57421875" style="44" customWidth="1"/>
    <col min="13" max="13" width="6.421875" style="44" customWidth="1"/>
    <col min="14" max="16384" width="17.7109375" style="44" customWidth="1"/>
  </cols>
  <sheetData>
    <row r="1" spans="1:14" ht="15.75" customHeight="1">
      <c r="A1" s="176" t="s">
        <v>260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1"/>
    </row>
    <row r="2" spans="1:14" ht="12" customHeight="1">
      <c r="A2" s="178" t="s">
        <v>261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2"/>
    </row>
    <row r="3" spans="1:12" ht="27" customHeight="1">
      <c r="A3" s="46"/>
      <c r="B3" s="39" t="s">
        <v>0</v>
      </c>
      <c r="C3" s="195" t="s">
        <v>216</v>
      </c>
      <c r="D3" s="196"/>
      <c r="E3" s="196"/>
      <c r="F3" s="39" t="s">
        <v>1</v>
      </c>
      <c r="G3" s="39" t="s">
        <v>2</v>
      </c>
      <c r="H3" s="39" t="s">
        <v>3</v>
      </c>
      <c r="I3" s="39" t="s">
        <v>4</v>
      </c>
      <c r="J3" s="39" t="s">
        <v>5</v>
      </c>
      <c r="K3" s="39" t="s">
        <v>6</v>
      </c>
      <c r="L3" s="42" t="s">
        <v>7</v>
      </c>
    </row>
    <row r="4" spans="1:12" ht="41.25" customHeight="1">
      <c r="A4" s="47"/>
      <c r="B4" s="40" t="s">
        <v>29</v>
      </c>
      <c r="C4" s="150" t="s">
        <v>237</v>
      </c>
      <c r="D4" s="146" t="s">
        <v>238</v>
      </c>
      <c r="E4" s="146" t="s">
        <v>239</v>
      </c>
      <c r="F4" s="40" t="s">
        <v>30</v>
      </c>
      <c r="G4" s="41" t="s">
        <v>31</v>
      </c>
      <c r="H4" s="41" t="s">
        <v>32</v>
      </c>
      <c r="I4" s="41" t="s">
        <v>33</v>
      </c>
      <c r="J4" s="40" t="s">
        <v>34</v>
      </c>
      <c r="K4" s="41" t="s">
        <v>35</v>
      </c>
      <c r="L4" s="43" t="s">
        <v>36</v>
      </c>
    </row>
    <row r="5" ht="7.5" customHeight="1">
      <c r="A5" s="48"/>
    </row>
    <row r="6" spans="1:12" s="52" customFormat="1" ht="12.75" customHeight="1">
      <c r="A6" s="88" t="s">
        <v>210</v>
      </c>
      <c r="B6" s="87">
        <f>SUM(C6,F6:L6)</f>
        <v>376744</v>
      </c>
      <c r="C6" s="89">
        <f aca="true" t="shared" si="0" ref="C6:L6">SUM(C8,C9,C10,C11,C12,C13,C14,C15,C16,C17)</f>
        <v>88965</v>
      </c>
      <c r="D6" s="89">
        <f t="shared" si="0"/>
        <v>3210</v>
      </c>
      <c r="E6" s="89">
        <f t="shared" si="0"/>
        <v>5386</v>
      </c>
      <c r="F6" s="89">
        <f t="shared" si="0"/>
        <v>19507</v>
      </c>
      <c r="G6" s="89">
        <f t="shared" si="0"/>
        <v>179804</v>
      </c>
      <c r="H6" s="89">
        <f t="shared" si="0"/>
        <v>8639</v>
      </c>
      <c r="I6" s="89">
        <f t="shared" si="0"/>
        <v>9649</v>
      </c>
      <c r="J6" s="89">
        <f t="shared" si="0"/>
        <v>49601</v>
      </c>
      <c r="K6" s="89">
        <f t="shared" si="0"/>
        <v>5350</v>
      </c>
      <c r="L6" s="89">
        <f t="shared" si="0"/>
        <v>15229</v>
      </c>
    </row>
    <row r="7" spans="1:12" s="55" customFormat="1" ht="6.75" customHeight="1">
      <c r="A7" s="53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s="55" customFormat="1" ht="13.5" customHeight="1">
      <c r="A8" s="63" t="s">
        <v>200</v>
      </c>
      <c r="B8" s="87">
        <f aca="true" t="shared" si="1" ref="B8:B17">SUM(C8,F8:L8)</f>
        <v>25664</v>
      </c>
      <c r="C8" s="75">
        <v>5942</v>
      </c>
      <c r="D8" s="75">
        <v>104</v>
      </c>
      <c r="E8" s="75">
        <v>218</v>
      </c>
      <c r="F8" s="75">
        <v>1864</v>
      </c>
      <c r="G8" s="75">
        <v>12975</v>
      </c>
      <c r="H8" s="75">
        <v>576</v>
      </c>
      <c r="I8" s="75">
        <v>445</v>
      </c>
      <c r="J8" s="75">
        <v>2323</v>
      </c>
      <c r="K8" s="75">
        <v>235</v>
      </c>
      <c r="L8" s="75">
        <v>1304</v>
      </c>
    </row>
    <row r="9" spans="1:12" s="60" customFormat="1" ht="13.5" customHeight="1">
      <c r="A9" s="86" t="s">
        <v>201</v>
      </c>
      <c r="B9" s="87">
        <f t="shared" si="1"/>
        <v>4792</v>
      </c>
      <c r="C9" s="75">
        <v>912</v>
      </c>
      <c r="D9" s="75">
        <v>5</v>
      </c>
      <c r="E9" s="75">
        <v>36</v>
      </c>
      <c r="F9" s="75">
        <v>286</v>
      </c>
      <c r="G9" s="75">
        <v>2667</v>
      </c>
      <c r="H9" s="75">
        <v>165</v>
      </c>
      <c r="I9" s="75">
        <v>75</v>
      </c>
      <c r="J9" s="75">
        <v>427</v>
      </c>
      <c r="K9" s="75">
        <v>13</v>
      </c>
      <c r="L9" s="75">
        <v>247</v>
      </c>
    </row>
    <row r="10" spans="1:12" s="55" customFormat="1" ht="13.5" customHeight="1">
      <c r="A10" s="63" t="s">
        <v>202</v>
      </c>
      <c r="B10" s="87">
        <f t="shared" si="1"/>
        <v>72171</v>
      </c>
      <c r="C10" s="75">
        <v>15210</v>
      </c>
      <c r="D10" s="75">
        <v>886</v>
      </c>
      <c r="E10" s="75">
        <v>770</v>
      </c>
      <c r="F10" s="75">
        <v>2149</v>
      </c>
      <c r="G10" s="75">
        <v>35280</v>
      </c>
      <c r="H10" s="75">
        <v>743</v>
      </c>
      <c r="I10" s="75">
        <v>2113</v>
      </c>
      <c r="J10" s="75">
        <v>12269</v>
      </c>
      <c r="K10" s="75">
        <v>1031</v>
      </c>
      <c r="L10" s="75">
        <v>3376</v>
      </c>
    </row>
    <row r="11" spans="1:12" s="55" customFormat="1" ht="14.25" customHeight="1">
      <c r="A11" s="63" t="s">
        <v>203</v>
      </c>
      <c r="B11" s="87">
        <f t="shared" si="1"/>
        <v>63946</v>
      </c>
      <c r="C11" s="75">
        <v>10340</v>
      </c>
      <c r="D11" s="75">
        <v>190</v>
      </c>
      <c r="E11" s="75">
        <v>552</v>
      </c>
      <c r="F11" s="75">
        <v>3671</v>
      </c>
      <c r="G11" s="75">
        <v>28539</v>
      </c>
      <c r="H11" s="75">
        <v>1957</v>
      </c>
      <c r="I11" s="75">
        <v>2494</v>
      </c>
      <c r="J11" s="75">
        <v>11687</v>
      </c>
      <c r="K11" s="75">
        <v>1327</v>
      </c>
      <c r="L11" s="75">
        <v>3931</v>
      </c>
    </row>
    <row r="12" spans="1:12" ht="13.5" customHeight="1">
      <c r="A12" s="63" t="s">
        <v>204</v>
      </c>
      <c r="B12" s="87">
        <f t="shared" si="1"/>
        <v>6008</v>
      </c>
      <c r="C12" s="75">
        <v>999</v>
      </c>
      <c r="D12" s="75">
        <v>8</v>
      </c>
      <c r="E12" s="75">
        <v>47</v>
      </c>
      <c r="F12" s="75">
        <v>205</v>
      </c>
      <c r="G12" s="75">
        <v>3029</v>
      </c>
      <c r="H12" s="75">
        <v>123</v>
      </c>
      <c r="I12" s="75">
        <v>175</v>
      </c>
      <c r="J12" s="75">
        <v>1207</v>
      </c>
      <c r="K12" s="75">
        <v>44</v>
      </c>
      <c r="L12" s="75">
        <v>226</v>
      </c>
    </row>
    <row r="13" spans="1:12" s="55" customFormat="1" ht="12.75" customHeight="1">
      <c r="A13" s="63" t="s">
        <v>205</v>
      </c>
      <c r="B13" s="87">
        <f t="shared" si="1"/>
        <v>38230</v>
      </c>
      <c r="C13" s="75">
        <v>5774</v>
      </c>
      <c r="D13" s="75">
        <v>186</v>
      </c>
      <c r="E13" s="75">
        <v>320</v>
      </c>
      <c r="F13" s="75">
        <v>2048</v>
      </c>
      <c r="G13" s="75">
        <v>18941</v>
      </c>
      <c r="H13" s="75">
        <v>1095</v>
      </c>
      <c r="I13" s="75">
        <v>659</v>
      </c>
      <c r="J13" s="75">
        <v>6583</v>
      </c>
      <c r="K13" s="75">
        <v>921</v>
      </c>
      <c r="L13" s="75">
        <v>2209</v>
      </c>
    </row>
    <row r="14" spans="1:12" s="55" customFormat="1" ht="12.75" customHeight="1">
      <c r="A14" s="63" t="s">
        <v>206</v>
      </c>
      <c r="B14" s="87">
        <f t="shared" si="1"/>
        <v>38814</v>
      </c>
      <c r="C14" s="75">
        <v>10352</v>
      </c>
      <c r="D14" s="75">
        <v>460</v>
      </c>
      <c r="E14" s="75">
        <v>759</v>
      </c>
      <c r="F14" s="75">
        <v>2703</v>
      </c>
      <c r="G14" s="75">
        <v>17599</v>
      </c>
      <c r="H14" s="75">
        <v>729</v>
      </c>
      <c r="I14" s="75">
        <v>1006</v>
      </c>
      <c r="J14" s="75">
        <v>4063</v>
      </c>
      <c r="K14" s="75">
        <v>998</v>
      </c>
      <c r="L14" s="75">
        <v>1364</v>
      </c>
    </row>
    <row r="15" spans="1:12" s="55" customFormat="1" ht="12.75" customHeight="1">
      <c r="A15" s="63" t="s">
        <v>207</v>
      </c>
      <c r="B15" s="87">
        <f t="shared" si="1"/>
        <v>15100</v>
      </c>
      <c r="C15" s="75">
        <v>3080</v>
      </c>
      <c r="D15" s="75">
        <v>3</v>
      </c>
      <c r="E15" s="75">
        <v>2</v>
      </c>
      <c r="F15" s="75">
        <v>1586</v>
      </c>
      <c r="G15" s="75">
        <v>8848</v>
      </c>
      <c r="H15" s="75">
        <v>206</v>
      </c>
      <c r="I15" s="75">
        <v>192</v>
      </c>
      <c r="J15" s="75">
        <v>973</v>
      </c>
      <c r="K15" s="75">
        <v>59</v>
      </c>
      <c r="L15" s="75">
        <v>156</v>
      </c>
    </row>
    <row r="16" spans="1:12" s="55" customFormat="1" ht="12.75" customHeight="1">
      <c r="A16" s="63" t="s">
        <v>208</v>
      </c>
      <c r="B16" s="87">
        <f t="shared" si="1"/>
        <v>104208</v>
      </c>
      <c r="C16" s="75">
        <v>34567</v>
      </c>
      <c r="D16" s="75">
        <v>1364</v>
      </c>
      <c r="E16" s="75">
        <v>2594</v>
      </c>
      <c r="F16" s="75">
        <v>4276</v>
      </c>
      <c r="G16" s="75">
        <v>47924</v>
      </c>
      <c r="H16" s="75">
        <v>2813</v>
      </c>
      <c r="I16" s="75">
        <v>2346</v>
      </c>
      <c r="J16" s="75">
        <v>9481</v>
      </c>
      <c r="K16" s="75">
        <v>654</v>
      </c>
      <c r="L16" s="75">
        <v>2147</v>
      </c>
    </row>
    <row r="17" spans="1:12" s="55" customFormat="1" ht="12.75" customHeight="1">
      <c r="A17" s="63" t="s">
        <v>209</v>
      </c>
      <c r="B17" s="87">
        <f t="shared" si="1"/>
        <v>7811</v>
      </c>
      <c r="C17" s="75">
        <v>1789</v>
      </c>
      <c r="D17" s="75">
        <v>4</v>
      </c>
      <c r="E17" s="75">
        <v>88</v>
      </c>
      <c r="F17" s="75">
        <v>719</v>
      </c>
      <c r="G17" s="75">
        <v>4002</v>
      </c>
      <c r="H17" s="75">
        <v>232</v>
      </c>
      <c r="I17" s="75">
        <v>144</v>
      </c>
      <c r="J17" s="75">
        <v>588</v>
      </c>
      <c r="K17" s="75">
        <v>68</v>
      </c>
      <c r="L17" s="75">
        <v>269</v>
      </c>
    </row>
    <row r="18" spans="1:12" s="55" customFormat="1" ht="12.75" customHeight="1">
      <c r="A18" s="63"/>
      <c r="B18" s="90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55" customFormat="1" ht="12.75" customHeight="1">
      <c r="A19" s="198" t="s">
        <v>262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</row>
    <row r="20" spans="1:12" s="55" customFormat="1" ht="12.75" customHeight="1">
      <c r="A20" s="199" t="s">
        <v>263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</row>
    <row r="21" spans="1:12" ht="27" customHeight="1">
      <c r="A21" s="46"/>
      <c r="B21" s="39" t="s">
        <v>0</v>
      </c>
      <c r="C21" s="195" t="s">
        <v>216</v>
      </c>
      <c r="D21" s="196"/>
      <c r="E21" s="196"/>
      <c r="F21" s="39" t="s">
        <v>1</v>
      </c>
      <c r="G21" s="39" t="s">
        <v>2</v>
      </c>
      <c r="H21" s="39" t="s">
        <v>3</v>
      </c>
      <c r="I21" s="39" t="s">
        <v>4</v>
      </c>
      <c r="J21" s="39" t="s">
        <v>5</v>
      </c>
      <c r="K21" s="39" t="s">
        <v>6</v>
      </c>
      <c r="L21" s="42" t="s">
        <v>7</v>
      </c>
    </row>
    <row r="22" spans="1:12" ht="41.25" customHeight="1">
      <c r="A22" s="47"/>
      <c r="B22" s="40" t="s">
        <v>29</v>
      </c>
      <c r="C22" s="150" t="s">
        <v>237</v>
      </c>
      <c r="D22" s="146" t="s">
        <v>238</v>
      </c>
      <c r="E22" s="146" t="s">
        <v>239</v>
      </c>
      <c r="F22" s="40" t="s">
        <v>30</v>
      </c>
      <c r="G22" s="41" t="s">
        <v>31</v>
      </c>
      <c r="H22" s="41" t="s">
        <v>32</v>
      </c>
      <c r="I22" s="41" t="s">
        <v>33</v>
      </c>
      <c r="J22" s="40" t="s">
        <v>34</v>
      </c>
      <c r="K22" s="41" t="s">
        <v>35</v>
      </c>
      <c r="L22" s="43" t="s">
        <v>36</v>
      </c>
    </row>
    <row r="23" spans="1:12" ht="9.75">
      <c r="A23" s="48"/>
      <c r="B23" s="147"/>
      <c r="C23" s="148"/>
      <c r="D23" s="149"/>
      <c r="E23" s="149"/>
      <c r="F23" s="147"/>
      <c r="G23" s="148"/>
      <c r="H23" s="148"/>
      <c r="I23" s="148"/>
      <c r="J23" s="147"/>
      <c r="K23" s="148"/>
      <c r="L23" s="148"/>
    </row>
    <row r="24" spans="1:12" s="52" customFormat="1" ht="12.75" customHeight="1">
      <c r="A24" s="88" t="s">
        <v>210</v>
      </c>
      <c r="B24" s="87">
        <f>SUM(C24,F24:L24)</f>
        <v>157467</v>
      </c>
      <c r="C24" s="89">
        <f aca="true" t="shared" si="2" ref="C24:L24">SUM(C26,C27,C28,C29,C30,C31,C32,C33,C34,C35)</f>
        <v>49353</v>
      </c>
      <c r="D24" s="89">
        <f t="shared" si="2"/>
        <v>1428</v>
      </c>
      <c r="E24" s="89">
        <f t="shared" si="2"/>
        <v>2828</v>
      </c>
      <c r="F24" s="89">
        <f t="shared" si="2"/>
        <v>11039</v>
      </c>
      <c r="G24" s="89">
        <f t="shared" si="2"/>
        <v>71909</v>
      </c>
      <c r="H24" s="89">
        <f t="shared" si="2"/>
        <v>4222</v>
      </c>
      <c r="I24" s="89">
        <f t="shared" si="2"/>
        <v>640</v>
      </c>
      <c r="J24" s="89">
        <f t="shared" si="2"/>
        <v>11067</v>
      </c>
      <c r="K24" s="89">
        <f t="shared" si="2"/>
        <v>2123</v>
      </c>
      <c r="L24" s="89">
        <f t="shared" si="2"/>
        <v>7114</v>
      </c>
    </row>
    <row r="25" spans="1:12" s="55" customFormat="1" ht="6.75" customHeight="1">
      <c r="A25" s="53"/>
      <c r="B25" s="51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2" s="55" customFormat="1" ht="13.5" customHeight="1">
      <c r="A26" s="63" t="s">
        <v>200</v>
      </c>
      <c r="B26" s="87">
        <f aca="true" t="shared" si="3" ref="B26:B35">SUM(C26,F26:L26)</f>
        <v>11402</v>
      </c>
      <c r="C26" s="75">
        <v>3226</v>
      </c>
      <c r="D26" s="75">
        <v>39</v>
      </c>
      <c r="E26" s="75">
        <v>99</v>
      </c>
      <c r="F26" s="75">
        <v>1153</v>
      </c>
      <c r="G26" s="75">
        <v>5404</v>
      </c>
      <c r="H26" s="75">
        <v>308</v>
      </c>
      <c r="I26" s="75">
        <v>42</v>
      </c>
      <c r="J26" s="75">
        <v>558</v>
      </c>
      <c r="K26" s="75">
        <v>30</v>
      </c>
      <c r="L26" s="75">
        <v>681</v>
      </c>
    </row>
    <row r="27" spans="1:12" s="60" customFormat="1" ht="13.5" customHeight="1">
      <c r="A27" s="86" t="s">
        <v>201</v>
      </c>
      <c r="B27" s="87">
        <f t="shared" si="3"/>
        <v>2016</v>
      </c>
      <c r="C27" s="75">
        <v>477</v>
      </c>
      <c r="D27" s="75">
        <v>2</v>
      </c>
      <c r="E27" s="75">
        <v>7</v>
      </c>
      <c r="F27" s="75">
        <v>135</v>
      </c>
      <c r="G27" s="75">
        <v>1075</v>
      </c>
      <c r="H27" s="75">
        <v>64</v>
      </c>
      <c r="I27" s="75">
        <v>1</v>
      </c>
      <c r="J27" s="75">
        <v>100</v>
      </c>
      <c r="K27" s="75">
        <v>1</v>
      </c>
      <c r="L27" s="75">
        <v>163</v>
      </c>
    </row>
    <row r="28" spans="1:12" s="55" customFormat="1" ht="13.5" customHeight="1">
      <c r="A28" s="63" t="s">
        <v>202</v>
      </c>
      <c r="B28" s="87">
        <f t="shared" si="3"/>
        <v>26411</v>
      </c>
      <c r="C28" s="75">
        <v>8032</v>
      </c>
      <c r="D28" s="75">
        <v>400</v>
      </c>
      <c r="E28" s="75">
        <v>379</v>
      </c>
      <c r="F28" s="75">
        <v>1184</v>
      </c>
      <c r="G28" s="75">
        <v>12362</v>
      </c>
      <c r="H28" s="75">
        <v>230</v>
      </c>
      <c r="I28" s="75">
        <v>135</v>
      </c>
      <c r="J28" s="75">
        <v>2477</v>
      </c>
      <c r="K28" s="75">
        <v>486</v>
      </c>
      <c r="L28" s="75">
        <v>1505</v>
      </c>
    </row>
    <row r="29" spans="1:12" s="55" customFormat="1" ht="14.25" customHeight="1">
      <c r="A29" s="63" t="s">
        <v>203</v>
      </c>
      <c r="B29" s="87">
        <f t="shared" si="3"/>
        <v>24956</v>
      </c>
      <c r="C29" s="75">
        <v>5438</v>
      </c>
      <c r="D29" s="75">
        <v>57</v>
      </c>
      <c r="E29" s="75">
        <v>276</v>
      </c>
      <c r="F29" s="75">
        <v>2099</v>
      </c>
      <c r="G29" s="75">
        <v>11222</v>
      </c>
      <c r="H29" s="75">
        <v>995</v>
      </c>
      <c r="I29" s="75">
        <v>155</v>
      </c>
      <c r="J29" s="75">
        <v>3063</v>
      </c>
      <c r="K29" s="75">
        <v>407</v>
      </c>
      <c r="L29" s="75">
        <v>1577</v>
      </c>
    </row>
    <row r="30" spans="1:12" ht="13.5" customHeight="1">
      <c r="A30" s="63" t="s">
        <v>204</v>
      </c>
      <c r="B30" s="87">
        <f t="shared" si="3"/>
        <v>2788</v>
      </c>
      <c r="C30" s="75">
        <v>519</v>
      </c>
      <c r="D30" s="75">
        <v>2</v>
      </c>
      <c r="E30" s="75">
        <v>27</v>
      </c>
      <c r="F30" s="75">
        <v>115</v>
      </c>
      <c r="G30" s="75">
        <v>1486</v>
      </c>
      <c r="H30" s="75">
        <v>72</v>
      </c>
      <c r="I30" s="75">
        <v>15</v>
      </c>
      <c r="J30" s="75">
        <v>415</v>
      </c>
      <c r="K30" s="75">
        <v>21</v>
      </c>
      <c r="L30" s="75">
        <v>145</v>
      </c>
    </row>
    <row r="31" spans="1:12" s="55" customFormat="1" ht="12.75" customHeight="1">
      <c r="A31" s="63" t="s">
        <v>205</v>
      </c>
      <c r="B31" s="87">
        <f t="shared" si="3"/>
        <v>15782</v>
      </c>
      <c r="C31" s="75">
        <v>3128</v>
      </c>
      <c r="D31" s="75">
        <v>72</v>
      </c>
      <c r="E31" s="75">
        <v>144</v>
      </c>
      <c r="F31" s="75">
        <v>1219</v>
      </c>
      <c r="G31" s="75">
        <v>7815</v>
      </c>
      <c r="H31" s="75">
        <v>446</v>
      </c>
      <c r="I31" s="75">
        <v>48</v>
      </c>
      <c r="J31" s="75">
        <v>1618</v>
      </c>
      <c r="K31" s="75">
        <v>452</v>
      </c>
      <c r="L31" s="75">
        <v>1056</v>
      </c>
    </row>
    <row r="32" spans="1:12" s="55" customFormat="1" ht="12.75" customHeight="1">
      <c r="A32" s="63" t="s">
        <v>206</v>
      </c>
      <c r="B32" s="87">
        <f t="shared" si="3"/>
        <v>17759</v>
      </c>
      <c r="C32" s="75">
        <v>6130</v>
      </c>
      <c r="D32" s="75">
        <v>227</v>
      </c>
      <c r="E32" s="75">
        <v>417</v>
      </c>
      <c r="F32" s="75">
        <v>1602</v>
      </c>
      <c r="G32" s="75">
        <v>7583</v>
      </c>
      <c r="H32" s="75">
        <v>271</v>
      </c>
      <c r="I32" s="75">
        <v>68</v>
      </c>
      <c r="J32" s="75">
        <v>905</v>
      </c>
      <c r="K32" s="75">
        <v>571</v>
      </c>
      <c r="L32" s="75">
        <v>629</v>
      </c>
    </row>
    <row r="33" spans="1:12" s="55" customFormat="1" ht="12.75" customHeight="1">
      <c r="A33" s="63" t="s">
        <v>207</v>
      </c>
      <c r="B33" s="87">
        <f t="shared" si="3"/>
        <v>6395</v>
      </c>
      <c r="C33" s="75">
        <v>1785</v>
      </c>
      <c r="D33" s="75">
        <v>0</v>
      </c>
      <c r="E33" s="75">
        <v>0</v>
      </c>
      <c r="F33" s="75">
        <v>803</v>
      </c>
      <c r="G33" s="75">
        <v>3417</v>
      </c>
      <c r="H33" s="75">
        <v>95</v>
      </c>
      <c r="I33" s="75">
        <v>12</v>
      </c>
      <c r="J33" s="75">
        <v>165</v>
      </c>
      <c r="K33" s="75">
        <v>35</v>
      </c>
      <c r="L33" s="75">
        <v>83</v>
      </c>
    </row>
    <row r="34" spans="1:12" s="55" customFormat="1" ht="12.75" customHeight="1">
      <c r="A34" s="63" t="s">
        <v>208</v>
      </c>
      <c r="B34" s="87">
        <f t="shared" si="3"/>
        <v>46638</v>
      </c>
      <c r="C34" s="75">
        <v>19583</v>
      </c>
      <c r="D34" s="75">
        <v>626</v>
      </c>
      <c r="E34" s="75">
        <v>1429</v>
      </c>
      <c r="F34" s="75">
        <v>2337</v>
      </c>
      <c r="G34" s="75">
        <v>20001</v>
      </c>
      <c r="H34" s="75">
        <v>1650</v>
      </c>
      <c r="I34" s="75">
        <v>148</v>
      </c>
      <c r="J34" s="75">
        <v>1652</v>
      </c>
      <c r="K34" s="75">
        <v>115</v>
      </c>
      <c r="L34" s="75">
        <v>1152</v>
      </c>
    </row>
    <row r="35" spans="1:12" s="55" customFormat="1" ht="12.75" customHeight="1">
      <c r="A35" s="63" t="s">
        <v>209</v>
      </c>
      <c r="B35" s="87">
        <f t="shared" si="3"/>
        <v>3320</v>
      </c>
      <c r="C35" s="75">
        <v>1035</v>
      </c>
      <c r="D35" s="75">
        <v>3</v>
      </c>
      <c r="E35" s="75">
        <v>50</v>
      </c>
      <c r="F35" s="75">
        <v>392</v>
      </c>
      <c r="G35" s="75">
        <v>1544</v>
      </c>
      <c r="H35" s="75">
        <v>91</v>
      </c>
      <c r="I35" s="75">
        <v>16</v>
      </c>
      <c r="J35" s="75">
        <v>114</v>
      </c>
      <c r="K35" s="75">
        <v>5</v>
      </c>
      <c r="L35" s="75">
        <v>123</v>
      </c>
    </row>
    <row r="36" spans="1:12" s="55" customFormat="1" ht="12.75" customHeight="1">
      <c r="A36" s="63"/>
      <c r="B36" s="90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1:12" s="55" customFormat="1" ht="12.75" customHeight="1">
      <c r="A37" s="63"/>
      <c r="B37" s="90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1:12" s="55" customFormat="1" ht="12.75" customHeight="1">
      <c r="A38" s="63"/>
      <c r="B38" s="90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1:12" s="55" customFormat="1" ht="12.75" customHeight="1">
      <c r="A39" s="63"/>
      <c r="B39" s="90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1:12" ht="14.25" customHeight="1">
      <c r="A40" s="68"/>
      <c r="B40" s="70"/>
      <c r="C40" s="62"/>
      <c r="D40" s="62"/>
      <c r="E40" s="62"/>
      <c r="F40" s="62"/>
      <c r="G40" s="62"/>
      <c r="H40" s="62"/>
      <c r="I40" s="62"/>
      <c r="J40" s="62"/>
      <c r="K40" s="62"/>
      <c r="L40" s="62"/>
    </row>
    <row r="41" spans="2:12" ht="10.5" customHeight="1">
      <c r="B41" s="70"/>
      <c r="C41" s="62"/>
      <c r="D41" s="62"/>
      <c r="E41" s="62"/>
      <c r="F41" s="62"/>
      <c r="G41" s="62"/>
      <c r="H41" s="62"/>
      <c r="I41" s="62"/>
      <c r="J41" s="62"/>
      <c r="K41" s="62"/>
      <c r="L41" s="62"/>
    </row>
    <row r="42" spans="1:12" s="60" customFormat="1" ht="13.5" customHeight="1">
      <c r="A42" s="69"/>
      <c r="B42" s="74"/>
      <c r="C42" s="59"/>
      <c r="D42" s="59"/>
      <c r="E42" s="59"/>
      <c r="F42" s="59"/>
      <c r="G42" s="59"/>
      <c r="H42" s="59"/>
      <c r="I42" s="59"/>
      <c r="J42" s="59"/>
      <c r="K42" s="59"/>
      <c r="L42" s="59"/>
    </row>
    <row r="43" spans="2:12" ht="12.75" customHeight="1">
      <c r="B43" s="70"/>
      <c r="C43" s="62"/>
      <c r="D43" s="62"/>
      <c r="E43" s="62"/>
      <c r="F43" s="62"/>
      <c r="G43" s="62"/>
      <c r="H43" s="62"/>
      <c r="I43" s="62"/>
      <c r="J43" s="62"/>
      <c r="K43" s="62"/>
      <c r="L43" s="62"/>
    </row>
    <row r="44" spans="1:13" ht="12.75" customHeight="1">
      <c r="A44" s="176" t="s">
        <v>264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</row>
    <row r="45" spans="1:13" ht="9.75">
      <c r="A45" s="197" t="s">
        <v>265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</row>
    <row r="46" spans="1:13" ht="23.25">
      <c r="A46" s="80"/>
      <c r="B46" s="150" t="s">
        <v>218</v>
      </c>
      <c r="C46" s="151" t="s">
        <v>217</v>
      </c>
      <c r="D46" s="152" t="s">
        <v>48</v>
      </c>
      <c r="E46" s="153" t="s">
        <v>38</v>
      </c>
      <c r="F46" s="153" t="s">
        <v>39</v>
      </c>
      <c r="G46" s="153" t="s">
        <v>40</v>
      </c>
      <c r="H46" s="153" t="s">
        <v>41</v>
      </c>
      <c r="I46" s="153" t="s">
        <v>42</v>
      </c>
      <c r="J46" s="153" t="s">
        <v>43</v>
      </c>
      <c r="K46" s="153" t="s">
        <v>44</v>
      </c>
      <c r="L46" s="153" t="s">
        <v>45</v>
      </c>
      <c r="M46" s="154" t="s">
        <v>46</v>
      </c>
    </row>
    <row r="47" ht="9.75">
      <c r="A47" s="48"/>
    </row>
    <row r="48" spans="1:13" ht="9.75">
      <c r="A48" s="88" t="s">
        <v>210</v>
      </c>
      <c r="B48" s="85">
        <f>SUM(B50:B59)</f>
        <v>376744</v>
      </c>
      <c r="C48" s="85">
        <f aca="true" t="shared" si="4" ref="C48:M48">SUM(C50:C59)</f>
        <v>409</v>
      </c>
      <c r="D48" s="85">
        <f t="shared" si="4"/>
        <v>24264</v>
      </c>
      <c r="E48" s="85">
        <f t="shared" si="4"/>
        <v>43679</v>
      </c>
      <c r="F48" s="85">
        <f t="shared" si="4"/>
        <v>55519</v>
      </c>
      <c r="G48" s="85">
        <f t="shared" si="4"/>
        <v>58029</v>
      </c>
      <c r="H48" s="85">
        <f t="shared" si="4"/>
        <v>51863</v>
      </c>
      <c r="I48" s="85">
        <f t="shared" si="4"/>
        <v>44551</v>
      </c>
      <c r="J48" s="85">
        <f t="shared" si="4"/>
        <v>43084</v>
      </c>
      <c r="K48" s="85">
        <f t="shared" si="4"/>
        <v>37100</v>
      </c>
      <c r="L48" s="85">
        <f t="shared" si="4"/>
        <v>15955</v>
      </c>
      <c r="M48" s="85">
        <f t="shared" si="4"/>
        <v>2291</v>
      </c>
    </row>
    <row r="49" spans="1:13" ht="8.25" customHeight="1">
      <c r="A49" s="53"/>
      <c r="B49" s="85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</row>
    <row r="50" spans="1:13" ht="9.75">
      <c r="A50" s="63" t="s">
        <v>200</v>
      </c>
      <c r="B50" s="90">
        <f aca="true" t="shared" si="5" ref="B50:B59">SUM(C50:M50)</f>
        <v>25664</v>
      </c>
      <c r="C50" s="75">
        <v>15</v>
      </c>
      <c r="D50" s="75">
        <v>1634</v>
      </c>
      <c r="E50" s="75">
        <v>2654</v>
      </c>
      <c r="F50" s="75">
        <v>3312</v>
      </c>
      <c r="G50" s="75">
        <v>3815</v>
      </c>
      <c r="H50" s="75">
        <v>3770</v>
      </c>
      <c r="I50" s="75">
        <v>3489</v>
      </c>
      <c r="J50" s="75">
        <v>3101</v>
      </c>
      <c r="K50" s="75">
        <v>2616</v>
      </c>
      <c r="L50" s="75">
        <v>1141</v>
      </c>
      <c r="M50" s="75">
        <v>117</v>
      </c>
    </row>
    <row r="51" spans="1:13" ht="9.75">
      <c r="A51" s="86" t="s">
        <v>201</v>
      </c>
      <c r="B51" s="90">
        <f t="shared" si="5"/>
        <v>4792</v>
      </c>
      <c r="C51" s="91" t="s">
        <v>102</v>
      </c>
      <c r="D51" s="91">
        <v>465</v>
      </c>
      <c r="E51" s="91">
        <v>553</v>
      </c>
      <c r="F51" s="91">
        <v>691</v>
      </c>
      <c r="G51" s="91">
        <v>595</v>
      </c>
      <c r="H51" s="91">
        <v>636</v>
      </c>
      <c r="I51" s="91">
        <v>609</v>
      </c>
      <c r="J51" s="91">
        <v>578</v>
      </c>
      <c r="K51" s="91">
        <v>473</v>
      </c>
      <c r="L51" s="91">
        <v>168</v>
      </c>
      <c r="M51" s="91">
        <v>24</v>
      </c>
    </row>
    <row r="52" spans="1:13" ht="9.75">
      <c r="A52" s="63" t="s">
        <v>202</v>
      </c>
      <c r="B52" s="90">
        <f t="shared" si="5"/>
        <v>72171</v>
      </c>
      <c r="C52" s="91">
        <v>35</v>
      </c>
      <c r="D52" s="91">
        <v>4516</v>
      </c>
      <c r="E52" s="91">
        <v>8009</v>
      </c>
      <c r="F52" s="91">
        <v>10025</v>
      </c>
      <c r="G52" s="91">
        <v>10741</v>
      </c>
      <c r="H52" s="91">
        <v>9681</v>
      </c>
      <c r="I52" s="91">
        <v>9062</v>
      </c>
      <c r="J52" s="91">
        <v>8968</v>
      </c>
      <c r="K52" s="91">
        <v>8125</v>
      </c>
      <c r="L52" s="91">
        <v>2815</v>
      </c>
      <c r="M52" s="91">
        <v>194</v>
      </c>
    </row>
    <row r="53" spans="1:13" ht="9.75">
      <c r="A53" s="63" t="s">
        <v>203</v>
      </c>
      <c r="B53" s="90">
        <f t="shared" si="5"/>
        <v>63946</v>
      </c>
      <c r="C53" s="91">
        <v>83</v>
      </c>
      <c r="D53" s="91">
        <v>5151</v>
      </c>
      <c r="E53" s="91">
        <v>8247</v>
      </c>
      <c r="F53" s="91">
        <v>9568</v>
      </c>
      <c r="G53" s="91">
        <v>9761</v>
      </c>
      <c r="H53" s="91">
        <v>8589</v>
      </c>
      <c r="I53" s="91">
        <v>7089</v>
      </c>
      <c r="J53" s="91">
        <v>7319</v>
      </c>
      <c r="K53" s="91">
        <v>5811</v>
      </c>
      <c r="L53" s="91">
        <v>1819</v>
      </c>
      <c r="M53" s="91">
        <v>509</v>
      </c>
    </row>
    <row r="54" spans="1:13" ht="9.75">
      <c r="A54" s="63" t="s">
        <v>204</v>
      </c>
      <c r="B54" s="90">
        <f t="shared" si="5"/>
        <v>6008</v>
      </c>
      <c r="C54" s="91" t="s">
        <v>102</v>
      </c>
      <c r="D54" s="91">
        <v>623</v>
      </c>
      <c r="E54" s="91">
        <v>1003</v>
      </c>
      <c r="F54" s="91">
        <v>1124</v>
      </c>
      <c r="G54" s="91">
        <v>882</v>
      </c>
      <c r="H54" s="91">
        <v>652</v>
      </c>
      <c r="I54" s="91">
        <v>528</v>
      </c>
      <c r="J54" s="91">
        <v>541</v>
      </c>
      <c r="K54" s="91">
        <v>409</v>
      </c>
      <c r="L54" s="91">
        <v>221</v>
      </c>
      <c r="M54" s="91">
        <v>25</v>
      </c>
    </row>
    <row r="55" spans="1:13" ht="9.75">
      <c r="A55" s="63" t="s">
        <v>205</v>
      </c>
      <c r="B55" s="90">
        <f t="shared" si="5"/>
        <v>38230</v>
      </c>
      <c r="C55" s="91">
        <v>150</v>
      </c>
      <c r="D55" s="91">
        <v>3908</v>
      </c>
      <c r="E55" s="91">
        <v>4900</v>
      </c>
      <c r="F55" s="91">
        <v>5675</v>
      </c>
      <c r="G55" s="91">
        <v>5608</v>
      </c>
      <c r="H55" s="91">
        <v>4840</v>
      </c>
      <c r="I55" s="91">
        <v>4366</v>
      </c>
      <c r="J55" s="91">
        <v>3896</v>
      </c>
      <c r="K55" s="91">
        <v>3141</v>
      </c>
      <c r="L55" s="91">
        <v>1273</v>
      </c>
      <c r="M55" s="91">
        <v>473</v>
      </c>
    </row>
    <row r="56" spans="1:13" ht="12.75" customHeight="1">
      <c r="A56" s="63" t="s">
        <v>206</v>
      </c>
      <c r="B56" s="90">
        <f t="shared" si="5"/>
        <v>38814</v>
      </c>
      <c r="C56" s="91">
        <v>20</v>
      </c>
      <c r="D56" s="91">
        <v>1958</v>
      </c>
      <c r="E56" s="91">
        <v>4174</v>
      </c>
      <c r="F56" s="91">
        <v>5671</v>
      </c>
      <c r="G56" s="91">
        <v>5819</v>
      </c>
      <c r="H56" s="91">
        <v>5241</v>
      </c>
      <c r="I56" s="91">
        <v>4505</v>
      </c>
      <c r="J56" s="91">
        <v>4734</v>
      </c>
      <c r="K56" s="91">
        <v>4402</v>
      </c>
      <c r="L56" s="91">
        <v>2100</v>
      </c>
      <c r="M56" s="91">
        <v>190</v>
      </c>
    </row>
    <row r="57" spans="1:13" ht="9.75">
      <c r="A57" s="63" t="s">
        <v>207</v>
      </c>
      <c r="B57" s="90">
        <f t="shared" si="5"/>
        <v>15100</v>
      </c>
      <c r="C57" s="91">
        <v>3</v>
      </c>
      <c r="D57" s="91">
        <v>1257</v>
      </c>
      <c r="E57" s="91">
        <v>2441</v>
      </c>
      <c r="F57" s="91">
        <v>2599</v>
      </c>
      <c r="G57" s="91">
        <v>2540</v>
      </c>
      <c r="H57" s="91">
        <v>2241</v>
      </c>
      <c r="I57" s="91">
        <v>1526</v>
      </c>
      <c r="J57" s="91">
        <v>1216</v>
      </c>
      <c r="K57" s="91">
        <v>870</v>
      </c>
      <c r="L57" s="91">
        <v>382</v>
      </c>
      <c r="M57" s="91">
        <v>25</v>
      </c>
    </row>
    <row r="58" spans="1:13" ht="9.75">
      <c r="A58" s="63" t="s">
        <v>208</v>
      </c>
      <c r="B58" s="90">
        <f t="shared" si="5"/>
        <v>104208</v>
      </c>
      <c r="C58" s="91">
        <v>98</v>
      </c>
      <c r="D58" s="91">
        <v>4391</v>
      </c>
      <c r="E58" s="91">
        <v>10958</v>
      </c>
      <c r="F58" s="91">
        <v>15897</v>
      </c>
      <c r="G58" s="91">
        <v>17114</v>
      </c>
      <c r="H58" s="91">
        <v>15177</v>
      </c>
      <c r="I58" s="91">
        <v>12354</v>
      </c>
      <c r="J58" s="91">
        <v>11730</v>
      </c>
      <c r="K58" s="91">
        <v>10304</v>
      </c>
      <c r="L58" s="91">
        <v>5485</v>
      </c>
      <c r="M58" s="91">
        <v>700</v>
      </c>
    </row>
    <row r="59" spans="1:13" ht="9.75">
      <c r="A59" s="63" t="s">
        <v>209</v>
      </c>
      <c r="B59" s="90">
        <f t="shared" si="5"/>
        <v>7811</v>
      </c>
      <c r="C59" s="91">
        <v>5</v>
      </c>
      <c r="D59" s="91">
        <v>361</v>
      </c>
      <c r="E59" s="91">
        <v>740</v>
      </c>
      <c r="F59" s="91">
        <v>957</v>
      </c>
      <c r="G59" s="91">
        <v>1154</v>
      </c>
      <c r="H59" s="91">
        <v>1036</v>
      </c>
      <c r="I59" s="91">
        <v>1023</v>
      </c>
      <c r="J59" s="91">
        <v>1001</v>
      </c>
      <c r="K59" s="91">
        <v>949</v>
      </c>
      <c r="L59" s="91">
        <v>551</v>
      </c>
      <c r="M59" s="91">
        <v>34</v>
      </c>
    </row>
    <row r="60" spans="1:13" ht="9.75">
      <c r="A60" s="63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ht="9.75">
      <c r="A61" s="71" t="s">
        <v>266</v>
      </c>
    </row>
    <row r="62" ht="11.25" customHeight="1">
      <c r="A62" s="158" t="s">
        <v>267</v>
      </c>
    </row>
    <row r="63" spans="1:13" ht="23.25">
      <c r="A63" s="80"/>
      <c r="B63" s="150" t="s">
        <v>218</v>
      </c>
      <c r="C63" s="151" t="s">
        <v>217</v>
      </c>
      <c r="D63" s="152" t="s">
        <v>48</v>
      </c>
      <c r="E63" s="153" t="s">
        <v>38</v>
      </c>
      <c r="F63" s="153" t="s">
        <v>39</v>
      </c>
      <c r="G63" s="153" t="s">
        <v>40</v>
      </c>
      <c r="H63" s="153" t="s">
        <v>41</v>
      </c>
      <c r="I63" s="153" t="s">
        <v>42</v>
      </c>
      <c r="J63" s="153" t="s">
        <v>43</v>
      </c>
      <c r="K63" s="153" t="s">
        <v>44</v>
      </c>
      <c r="L63" s="153" t="s">
        <v>45</v>
      </c>
      <c r="M63" s="154" t="s">
        <v>46</v>
      </c>
    </row>
    <row r="64" ht="9.75">
      <c r="A64" s="48"/>
    </row>
    <row r="65" spans="1:13" ht="9.75">
      <c r="A65" s="88" t="s">
        <v>210</v>
      </c>
      <c r="B65" s="85">
        <f>SUM(B67:B76)</f>
        <v>157467</v>
      </c>
      <c r="C65" s="85">
        <f aca="true" t="shared" si="6" ref="C65:M65">SUM(C67:C76)</f>
        <v>179</v>
      </c>
      <c r="D65" s="85">
        <f t="shared" si="6"/>
        <v>9400</v>
      </c>
      <c r="E65" s="85">
        <f t="shared" si="6"/>
        <v>18527</v>
      </c>
      <c r="F65" s="85">
        <f t="shared" si="6"/>
        <v>23172</v>
      </c>
      <c r="G65" s="85">
        <f t="shared" si="6"/>
        <v>24939</v>
      </c>
      <c r="H65" s="85">
        <f t="shared" si="6"/>
        <v>22007</v>
      </c>
      <c r="I65" s="85">
        <f t="shared" si="6"/>
        <v>17730</v>
      </c>
      <c r="J65" s="85">
        <f t="shared" si="6"/>
        <v>17396</v>
      </c>
      <c r="K65" s="85">
        <f t="shared" si="6"/>
        <v>16083</v>
      </c>
      <c r="L65" s="85">
        <f t="shared" si="6"/>
        <v>6830</v>
      </c>
      <c r="M65" s="85">
        <f t="shared" si="6"/>
        <v>1204</v>
      </c>
    </row>
    <row r="66" spans="1:13" ht="8.25" customHeight="1">
      <c r="A66" s="53"/>
      <c r="B66" s="85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</row>
    <row r="67" spans="1:13" ht="9.75">
      <c r="A67" s="63" t="s">
        <v>200</v>
      </c>
      <c r="B67" s="90">
        <f aca="true" t="shared" si="7" ref="B67:B76">SUM(C67:M67)</f>
        <v>11402</v>
      </c>
      <c r="C67" s="75">
        <v>9</v>
      </c>
      <c r="D67" s="75">
        <v>698</v>
      </c>
      <c r="E67" s="75">
        <v>1229</v>
      </c>
      <c r="F67" s="75">
        <v>1544</v>
      </c>
      <c r="G67" s="75">
        <v>1755</v>
      </c>
      <c r="H67" s="75">
        <v>1657</v>
      </c>
      <c r="I67" s="75">
        <v>1525</v>
      </c>
      <c r="J67" s="75">
        <v>1347</v>
      </c>
      <c r="K67" s="75">
        <v>1180</v>
      </c>
      <c r="L67" s="75">
        <v>430</v>
      </c>
      <c r="M67" s="75">
        <v>28</v>
      </c>
    </row>
    <row r="68" spans="1:13" ht="9.75">
      <c r="A68" s="86" t="s">
        <v>201</v>
      </c>
      <c r="B68" s="90">
        <f t="shared" si="7"/>
        <v>2016</v>
      </c>
      <c r="C68" s="91">
        <v>0</v>
      </c>
      <c r="D68" s="91">
        <v>171</v>
      </c>
      <c r="E68" s="91">
        <v>207</v>
      </c>
      <c r="F68" s="91">
        <v>300</v>
      </c>
      <c r="G68" s="91">
        <v>290</v>
      </c>
      <c r="H68" s="91">
        <v>281</v>
      </c>
      <c r="I68" s="91">
        <v>230</v>
      </c>
      <c r="J68" s="91">
        <v>256</v>
      </c>
      <c r="K68" s="91">
        <v>214</v>
      </c>
      <c r="L68" s="91">
        <v>58</v>
      </c>
      <c r="M68" s="91">
        <v>9</v>
      </c>
    </row>
    <row r="69" spans="1:13" ht="9.75">
      <c r="A69" s="63" t="s">
        <v>202</v>
      </c>
      <c r="B69" s="90">
        <f t="shared" si="7"/>
        <v>26411</v>
      </c>
      <c r="C69" s="91">
        <v>11</v>
      </c>
      <c r="D69" s="91">
        <v>1493</v>
      </c>
      <c r="E69" s="91">
        <v>2907</v>
      </c>
      <c r="F69" s="91">
        <v>3834</v>
      </c>
      <c r="G69" s="91">
        <v>4313</v>
      </c>
      <c r="H69" s="91">
        <v>3695</v>
      </c>
      <c r="I69" s="91">
        <v>2954</v>
      </c>
      <c r="J69" s="91">
        <v>3091</v>
      </c>
      <c r="K69" s="91">
        <v>3031</v>
      </c>
      <c r="L69" s="91">
        <v>1014</v>
      </c>
      <c r="M69" s="91">
        <v>68</v>
      </c>
    </row>
    <row r="70" spans="1:13" ht="9.75">
      <c r="A70" s="63" t="s">
        <v>203</v>
      </c>
      <c r="B70" s="90">
        <f t="shared" si="7"/>
        <v>24956</v>
      </c>
      <c r="C70" s="91">
        <v>31</v>
      </c>
      <c r="D70" s="91">
        <v>2110</v>
      </c>
      <c r="E70" s="91">
        <v>3654</v>
      </c>
      <c r="F70" s="91">
        <v>3762</v>
      </c>
      <c r="G70" s="91">
        <v>3646</v>
      </c>
      <c r="H70" s="91">
        <v>3335</v>
      </c>
      <c r="I70" s="91">
        <v>2499</v>
      </c>
      <c r="J70" s="91">
        <v>2514</v>
      </c>
      <c r="K70" s="91">
        <v>2329</v>
      </c>
      <c r="L70" s="91">
        <v>784</v>
      </c>
      <c r="M70" s="91">
        <v>292</v>
      </c>
    </row>
    <row r="71" spans="1:13" ht="9.75">
      <c r="A71" s="63" t="s">
        <v>204</v>
      </c>
      <c r="B71" s="90">
        <f t="shared" si="7"/>
        <v>2788</v>
      </c>
      <c r="C71" s="91">
        <v>0</v>
      </c>
      <c r="D71" s="91">
        <v>224</v>
      </c>
      <c r="E71" s="91">
        <v>510</v>
      </c>
      <c r="F71" s="91">
        <v>509</v>
      </c>
      <c r="G71" s="91">
        <v>423</v>
      </c>
      <c r="H71" s="91">
        <v>327</v>
      </c>
      <c r="I71" s="91">
        <v>253</v>
      </c>
      <c r="J71" s="91">
        <v>245</v>
      </c>
      <c r="K71" s="91">
        <v>176</v>
      </c>
      <c r="L71" s="91">
        <v>106</v>
      </c>
      <c r="M71" s="91">
        <v>15</v>
      </c>
    </row>
    <row r="72" spans="1:13" ht="9.75">
      <c r="A72" s="63" t="s">
        <v>205</v>
      </c>
      <c r="B72" s="90">
        <f t="shared" si="7"/>
        <v>15782</v>
      </c>
      <c r="C72" s="91">
        <v>68</v>
      </c>
      <c r="D72" s="91">
        <v>1638</v>
      </c>
      <c r="E72" s="91">
        <v>2038</v>
      </c>
      <c r="F72" s="91">
        <v>2302</v>
      </c>
      <c r="G72" s="91">
        <v>2261</v>
      </c>
      <c r="H72" s="91">
        <v>2017</v>
      </c>
      <c r="I72" s="91">
        <v>1609</v>
      </c>
      <c r="J72" s="91">
        <v>1580</v>
      </c>
      <c r="K72" s="91">
        <v>1430</v>
      </c>
      <c r="L72" s="91">
        <v>523</v>
      </c>
      <c r="M72" s="91">
        <v>316</v>
      </c>
    </row>
    <row r="73" spans="1:13" ht="12.75" customHeight="1">
      <c r="A73" s="63" t="s">
        <v>206</v>
      </c>
      <c r="B73" s="90">
        <f t="shared" si="7"/>
        <v>17759</v>
      </c>
      <c r="C73" s="91">
        <v>6</v>
      </c>
      <c r="D73" s="91">
        <v>839</v>
      </c>
      <c r="E73" s="91">
        <v>1848</v>
      </c>
      <c r="F73" s="91">
        <v>2558</v>
      </c>
      <c r="G73" s="91">
        <v>2634</v>
      </c>
      <c r="H73" s="91">
        <v>2499</v>
      </c>
      <c r="I73" s="91">
        <v>2082</v>
      </c>
      <c r="J73" s="91">
        <v>2186</v>
      </c>
      <c r="K73" s="91">
        <v>2064</v>
      </c>
      <c r="L73" s="91">
        <v>976</v>
      </c>
      <c r="M73" s="91">
        <v>67</v>
      </c>
    </row>
    <row r="74" spans="1:13" ht="9.75">
      <c r="A74" s="63" t="s">
        <v>207</v>
      </c>
      <c r="B74" s="90">
        <f t="shared" si="7"/>
        <v>6395</v>
      </c>
      <c r="C74" s="91">
        <v>2</v>
      </c>
      <c r="D74" s="91">
        <v>678</v>
      </c>
      <c r="E74" s="91">
        <v>1200</v>
      </c>
      <c r="F74" s="91">
        <v>1085</v>
      </c>
      <c r="G74" s="91">
        <v>1032</v>
      </c>
      <c r="H74" s="91">
        <v>914</v>
      </c>
      <c r="I74" s="91">
        <v>535</v>
      </c>
      <c r="J74" s="91">
        <v>469</v>
      </c>
      <c r="K74" s="91">
        <v>345</v>
      </c>
      <c r="L74" s="91">
        <v>127</v>
      </c>
      <c r="M74" s="91">
        <v>8</v>
      </c>
    </row>
    <row r="75" spans="1:13" ht="9.75">
      <c r="A75" s="63" t="s">
        <v>208</v>
      </c>
      <c r="B75" s="90">
        <f t="shared" si="7"/>
        <v>46638</v>
      </c>
      <c r="C75" s="91">
        <v>51</v>
      </c>
      <c r="D75" s="91">
        <v>1400</v>
      </c>
      <c r="E75" s="91">
        <v>4600</v>
      </c>
      <c r="F75" s="91">
        <v>6843</v>
      </c>
      <c r="G75" s="91">
        <v>8050</v>
      </c>
      <c r="H75" s="91">
        <v>6846</v>
      </c>
      <c r="I75" s="91">
        <v>5621</v>
      </c>
      <c r="J75" s="91">
        <v>5285</v>
      </c>
      <c r="K75" s="91">
        <v>4925</v>
      </c>
      <c r="L75" s="91">
        <v>2626</v>
      </c>
      <c r="M75" s="91">
        <v>391</v>
      </c>
    </row>
    <row r="76" spans="1:13" ht="9.75">
      <c r="A76" s="63" t="s">
        <v>209</v>
      </c>
      <c r="B76" s="90">
        <f t="shared" si="7"/>
        <v>3320</v>
      </c>
      <c r="C76" s="91">
        <v>1</v>
      </c>
      <c r="D76" s="91">
        <v>149</v>
      </c>
      <c r="E76" s="91">
        <v>334</v>
      </c>
      <c r="F76" s="91">
        <v>435</v>
      </c>
      <c r="G76" s="91">
        <v>535</v>
      </c>
      <c r="H76" s="91">
        <v>436</v>
      </c>
      <c r="I76" s="91">
        <v>422</v>
      </c>
      <c r="J76" s="91">
        <v>423</v>
      </c>
      <c r="K76" s="91">
        <v>389</v>
      </c>
      <c r="L76" s="91">
        <v>186</v>
      </c>
      <c r="M76" s="91">
        <v>10</v>
      </c>
    </row>
  </sheetData>
  <sheetProtection/>
  <mergeCells count="8">
    <mergeCell ref="C3:E3"/>
    <mergeCell ref="A1:M1"/>
    <mergeCell ref="A2:M2"/>
    <mergeCell ref="A44:M44"/>
    <mergeCell ref="A45:M45"/>
    <mergeCell ref="C21:E21"/>
    <mergeCell ref="A19:L19"/>
    <mergeCell ref="A20:L20"/>
  </mergeCells>
  <printOptions horizontalCentered="1"/>
  <pageMargins left="0.5905511811023623" right="0.5905511811023623" top="0.3937007874015748" bottom="0.3937007874015748" header="0" footer="0.7874015748031497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1">
      <selection activeCell="N20" sqref="N20"/>
    </sheetView>
  </sheetViews>
  <sheetFormatPr defaultColWidth="17.7109375" defaultRowHeight="12.75"/>
  <cols>
    <col min="1" max="1" width="24.7109375" style="44" customWidth="1"/>
    <col min="2" max="2" width="7.00390625" style="71" bestFit="1" customWidth="1"/>
    <col min="3" max="3" width="6.57421875" style="44" bestFit="1" customWidth="1"/>
    <col min="4" max="4" width="6.8515625" style="44" bestFit="1" customWidth="1"/>
    <col min="5" max="5" width="7.421875" style="44" bestFit="1" customWidth="1"/>
    <col min="6" max="6" width="6.28125" style="44" bestFit="1" customWidth="1"/>
    <col min="7" max="7" width="5.7109375" style="44" bestFit="1" customWidth="1"/>
    <col min="8" max="9" width="6.57421875" style="44" bestFit="1" customWidth="1"/>
    <col min="10" max="10" width="6.421875" style="44" bestFit="1" customWidth="1"/>
    <col min="11" max="11" width="6.28125" style="44" bestFit="1" customWidth="1"/>
    <col min="12" max="12" width="8.140625" style="44" bestFit="1" customWidth="1"/>
    <col min="13" max="16384" width="17.7109375" style="44" customWidth="1"/>
  </cols>
  <sheetData>
    <row r="1" spans="1:14" ht="15" customHeight="1">
      <c r="A1" s="191" t="s">
        <v>268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37"/>
      <c r="N1" s="37"/>
    </row>
    <row r="2" spans="1:14" ht="12" customHeight="1">
      <c r="A2" s="156" t="s">
        <v>269</v>
      </c>
      <c r="B2" s="159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24"/>
      <c r="N2" s="24"/>
    </row>
    <row r="3" spans="1:12" ht="27" customHeight="1">
      <c r="A3" s="46"/>
      <c r="B3" s="39" t="s">
        <v>0</v>
      </c>
      <c r="C3" s="200" t="s">
        <v>197</v>
      </c>
      <c r="D3" s="201"/>
      <c r="E3" s="201"/>
      <c r="F3" s="39" t="s">
        <v>1</v>
      </c>
      <c r="G3" s="39" t="s">
        <v>2</v>
      </c>
      <c r="H3" s="39" t="s">
        <v>3</v>
      </c>
      <c r="I3" s="39" t="s">
        <v>4</v>
      </c>
      <c r="J3" s="39" t="s">
        <v>5</v>
      </c>
      <c r="K3" s="39" t="s">
        <v>6</v>
      </c>
      <c r="L3" s="42" t="s">
        <v>7</v>
      </c>
    </row>
    <row r="4" spans="1:12" ht="41.25" customHeight="1">
      <c r="A4" s="47"/>
      <c r="B4" s="72" t="s">
        <v>29</v>
      </c>
      <c r="C4" s="38" t="s">
        <v>85</v>
      </c>
      <c r="D4" s="32" t="s">
        <v>86</v>
      </c>
      <c r="E4" s="32" t="s">
        <v>87</v>
      </c>
      <c r="F4" s="40" t="s">
        <v>30</v>
      </c>
      <c r="G4" s="41" t="s">
        <v>31</v>
      </c>
      <c r="H4" s="41" t="s">
        <v>32</v>
      </c>
      <c r="I4" s="41" t="s">
        <v>33</v>
      </c>
      <c r="J4" s="40" t="s">
        <v>34</v>
      </c>
      <c r="K4" s="41" t="s">
        <v>35</v>
      </c>
      <c r="L4" s="43" t="s">
        <v>36</v>
      </c>
    </row>
    <row r="5" ht="7.5" customHeight="1">
      <c r="A5" s="48"/>
    </row>
    <row r="6" spans="1:12" s="52" customFormat="1" ht="12.75" customHeight="1">
      <c r="A6" s="49" t="s">
        <v>196</v>
      </c>
      <c r="B6" s="51">
        <f>SUM(C6,F6:L6)</f>
        <v>376744</v>
      </c>
      <c r="C6" s="50">
        <f aca="true" t="shared" si="0" ref="C6:L6">SUM(C8,C18,C23,C38,C52,C57,C71,C82,C88,C99)</f>
        <v>88965</v>
      </c>
      <c r="D6" s="50">
        <f t="shared" si="0"/>
        <v>3210</v>
      </c>
      <c r="E6" s="50">
        <f t="shared" si="0"/>
        <v>5386</v>
      </c>
      <c r="F6" s="50">
        <f t="shared" si="0"/>
        <v>19507</v>
      </c>
      <c r="G6" s="50">
        <f t="shared" si="0"/>
        <v>179804</v>
      </c>
      <c r="H6" s="50">
        <f t="shared" si="0"/>
        <v>8639</v>
      </c>
      <c r="I6" s="50">
        <f t="shared" si="0"/>
        <v>9649</v>
      </c>
      <c r="J6" s="50">
        <f t="shared" si="0"/>
        <v>49601</v>
      </c>
      <c r="K6" s="50">
        <f t="shared" si="0"/>
        <v>5350</v>
      </c>
      <c r="L6" s="50">
        <f t="shared" si="0"/>
        <v>15229</v>
      </c>
    </row>
    <row r="7" spans="1:12" s="55" customFormat="1" ht="6.75" customHeight="1">
      <c r="A7" s="53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s="55" customFormat="1" ht="13.5" customHeight="1">
      <c r="A8" s="56" t="s">
        <v>107</v>
      </c>
      <c r="B8" s="51">
        <f aca="true" t="shared" si="1" ref="B8:B69">SUM(C8,F8:L8)</f>
        <v>25664</v>
      </c>
      <c r="C8" s="51">
        <f aca="true" t="shared" si="2" ref="C8:L8">SUM(C9:C16)</f>
        <v>5942</v>
      </c>
      <c r="D8" s="51">
        <f t="shared" si="2"/>
        <v>104</v>
      </c>
      <c r="E8" s="51">
        <f t="shared" si="2"/>
        <v>218</v>
      </c>
      <c r="F8" s="51">
        <f t="shared" si="2"/>
        <v>1864</v>
      </c>
      <c r="G8" s="51">
        <f t="shared" si="2"/>
        <v>12975</v>
      </c>
      <c r="H8" s="51">
        <f t="shared" si="2"/>
        <v>576</v>
      </c>
      <c r="I8" s="51">
        <f t="shared" si="2"/>
        <v>445</v>
      </c>
      <c r="J8" s="51">
        <f t="shared" si="2"/>
        <v>2323</v>
      </c>
      <c r="K8" s="51">
        <f t="shared" si="2"/>
        <v>235</v>
      </c>
      <c r="L8" s="51">
        <f t="shared" si="2"/>
        <v>1304</v>
      </c>
    </row>
    <row r="9" spans="1:12" s="55" customFormat="1" ht="13.5" customHeight="1">
      <c r="A9" s="57" t="s">
        <v>108</v>
      </c>
      <c r="B9" s="51">
        <f t="shared" si="1"/>
        <v>9563</v>
      </c>
      <c r="C9" s="54">
        <v>2596</v>
      </c>
      <c r="D9" s="54">
        <v>96</v>
      </c>
      <c r="E9" s="54">
        <v>137</v>
      </c>
      <c r="F9" s="54">
        <v>723</v>
      </c>
      <c r="G9" s="54">
        <v>4634</v>
      </c>
      <c r="H9" s="54">
        <v>153</v>
      </c>
      <c r="I9" s="54">
        <v>213</v>
      </c>
      <c r="J9" s="54">
        <v>709</v>
      </c>
      <c r="K9" s="54">
        <v>90</v>
      </c>
      <c r="L9" s="54">
        <v>445</v>
      </c>
    </row>
    <row r="10" spans="1:12" s="55" customFormat="1" ht="13.5" customHeight="1">
      <c r="A10" s="53" t="s">
        <v>109</v>
      </c>
      <c r="B10" s="51">
        <f t="shared" si="1"/>
        <v>2358</v>
      </c>
      <c r="C10" s="54">
        <v>541</v>
      </c>
      <c r="D10" s="54">
        <v>1</v>
      </c>
      <c r="E10" s="54">
        <v>11</v>
      </c>
      <c r="F10" s="54">
        <v>148</v>
      </c>
      <c r="G10" s="54">
        <v>1102</v>
      </c>
      <c r="H10" s="54">
        <v>42</v>
      </c>
      <c r="I10" s="54">
        <v>20</v>
      </c>
      <c r="J10" s="54">
        <v>345</v>
      </c>
      <c r="K10" s="54">
        <v>23</v>
      </c>
      <c r="L10" s="54">
        <v>137</v>
      </c>
    </row>
    <row r="11" spans="1:16" s="55" customFormat="1" ht="13.5" customHeight="1">
      <c r="A11" s="53" t="s">
        <v>110</v>
      </c>
      <c r="B11" s="51">
        <f>SUM(C11,F11:L11)</f>
        <v>1001</v>
      </c>
      <c r="C11" s="54">
        <v>158</v>
      </c>
      <c r="D11" s="75" t="s">
        <v>102</v>
      </c>
      <c r="E11" s="54">
        <v>1</v>
      </c>
      <c r="F11" s="54">
        <v>37</v>
      </c>
      <c r="G11" s="54">
        <v>516</v>
      </c>
      <c r="H11" s="54">
        <v>4</v>
      </c>
      <c r="I11" s="54">
        <v>25</v>
      </c>
      <c r="J11" s="54">
        <v>187</v>
      </c>
      <c r="K11" s="54">
        <v>12</v>
      </c>
      <c r="L11" s="54">
        <v>62</v>
      </c>
      <c r="P11" s="76"/>
    </row>
    <row r="12" spans="1:12" s="55" customFormat="1" ht="13.5" customHeight="1">
      <c r="A12" s="53" t="s">
        <v>111</v>
      </c>
      <c r="B12" s="51">
        <f t="shared" si="1"/>
        <v>1143</v>
      </c>
      <c r="C12" s="54">
        <v>222</v>
      </c>
      <c r="D12" s="75" t="s">
        <v>102</v>
      </c>
      <c r="E12" s="54">
        <v>2</v>
      </c>
      <c r="F12" s="54">
        <v>106</v>
      </c>
      <c r="G12" s="54">
        <v>551</v>
      </c>
      <c r="H12" s="54">
        <v>87</v>
      </c>
      <c r="I12" s="54">
        <v>20</v>
      </c>
      <c r="J12" s="54">
        <v>113</v>
      </c>
      <c r="K12" s="54">
        <v>24</v>
      </c>
      <c r="L12" s="54">
        <v>20</v>
      </c>
    </row>
    <row r="13" spans="1:12" s="55" customFormat="1" ht="13.5" customHeight="1">
      <c r="A13" s="53" t="s">
        <v>112</v>
      </c>
      <c r="B13" s="51">
        <f t="shared" si="1"/>
        <v>4658</v>
      </c>
      <c r="C13" s="54">
        <v>1002</v>
      </c>
      <c r="D13" s="54">
        <v>6</v>
      </c>
      <c r="E13" s="54">
        <v>27</v>
      </c>
      <c r="F13" s="54">
        <v>344</v>
      </c>
      <c r="G13" s="54">
        <v>2607</v>
      </c>
      <c r="H13" s="54">
        <v>107</v>
      </c>
      <c r="I13" s="54">
        <v>45</v>
      </c>
      <c r="J13" s="54">
        <v>255</v>
      </c>
      <c r="K13" s="54">
        <v>20</v>
      </c>
      <c r="L13" s="54">
        <v>278</v>
      </c>
    </row>
    <row r="14" spans="1:12" s="55" customFormat="1" ht="13.5" customHeight="1">
      <c r="A14" s="53" t="s">
        <v>113</v>
      </c>
      <c r="B14" s="51">
        <f t="shared" si="1"/>
        <v>993</v>
      </c>
      <c r="C14" s="54">
        <v>193</v>
      </c>
      <c r="D14" s="75" t="s">
        <v>102</v>
      </c>
      <c r="E14" s="54">
        <v>6</v>
      </c>
      <c r="F14" s="54">
        <v>97</v>
      </c>
      <c r="G14" s="54">
        <v>503</v>
      </c>
      <c r="H14" s="54">
        <v>18</v>
      </c>
      <c r="I14" s="54">
        <v>17</v>
      </c>
      <c r="J14" s="54">
        <v>110</v>
      </c>
      <c r="K14" s="54">
        <v>4</v>
      </c>
      <c r="L14" s="54">
        <v>51</v>
      </c>
    </row>
    <row r="15" spans="1:12" s="55" customFormat="1" ht="13.5" customHeight="1">
      <c r="A15" s="53" t="s">
        <v>114</v>
      </c>
      <c r="B15" s="51">
        <f t="shared" si="1"/>
        <v>2642</v>
      </c>
      <c r="C15" s="54">
        <v>503</v>
      </c>
      <c r="D15" s="75" t="s">
        <v>102</v>
      </c>
      <c r="E15" s="54">
        <v>18</v>
      </c>
      <c r="F15" s="54">
        <v>208</v>
      </c>
      <c r="G15" s="54">
        <v>1381</v>
      </c>
      <c r="H15" s="54">
        <v>24</v>
      </c>
      <c r="I15" s="54">
        <v>65</v>
      </c>
      <c r="J15" s="54">
        <v>315</v>
      </c>
      <c r="K15" s="54">
        <v>38</v>
      </c>
      <c r="L15" s="54">
        <v>108</v>
      </c>
    </row>
    <row r="16" spans="1:12" s="55" customFormat="1" ht="13.5" customHeight="1">
      <c r="A16" s="53" t="s">
        <v>115</v>
      </c>
      <c r="B16" s="51">
        <f t="shared" si="1"/>
        <v>3306</v>
      </c>
      <c r="C16" s="54">
        <v>727</v>
      </c>
      <c r="D16" s="54">
        <v>1</v>
      </c>
      <c r="E16" s="54">
        <v>16</v>
      </c>
      <c r="F16" s="54">
        <v>201</v>
      </c>
      <c r="G16" s="54">
        <v>1681</v>
      </c>
      <c r="H16" s="54">
        <v>141</v>
      </c>
      <c r="I16" s="54">
        <v>40</v>
      </c>
      <c r="J16" s="54">
        <v>289</v>
      </c>
      <c r="K16" s="54">
        <v>24</v>
      </c>
      <c r="L16" s="54">
        <v>203</v>
      </c>
    </row>
    <row r="17" spans="1:12" s="55" customFormat="1" ht="6" customHeight="1">
      <c r="A17" s="53"/>
      <c r="B17" s="51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 s="60" customFormat="1" ht="13.5" customHeight="1">
      <c r="A18" s="58" t="s">
        <v>116</v>
      </c>
      <c r="B18" s="51">
        <f t="shared" si="1"/>
        <v>4792</v>
      </c>
      <c r="C18" s="51">
        <f>SUM(C19:C21)</f>
        <v>912</v>
      </c>
      <c r="D18" s="51">
        <f aca="true" t="shared" si="3" ref="D18:L18">SUM(D19:D21)</f>
        <v>5</v>
      </c>
      <c r="E18" s="51">
        <f t="shared" si="3"/>
        <v>36</v>
      </c>
      <c r="F18" s="51">
        <f t="shared" si="3"/>
        <v>286</v>
      </c>
      <c r="G18" s="51">
        <f t="shared" si="3"/>
        <v>2667</v>
      </c>
      <c r="H18" s="51">
        <f t="shared" si="3"/>
        <v>165</v>
      </c>
      <c r="I18" s="51">
        <f t="shared" si="3"/>
        <v>75</v>
      </c>
      <c r="J18" s="51">
        <f t="shared" si="3"/>
        <v>427</v>
      </c>
      <c r="K18" s="51">
        <f t="shared" si="3"/>
        <v>13</v>
      </c>
      <c r="L18" s="51">
        <f t="shared" si="3"/>
        <v>247</v>
      </c>
    </row>
    <row r="19" spans="1:12" s="55" customFormat="1" ht="13.5" customHeight="1">
      <c r="A19" s="61" t="s">
        <v>117</v>
      </c>
      <c r="B19" s="51">
        <f t="shared" si="1"/>
        <v>368</v>
      </c>
      <c r="C19" s="54">
        <v>47</v>
      </c>
      <c r="D19" s="75" t="s">
        <v>102</v>
      </c>
      <c r="E19" s="54">
        <v>1</v>
      </c>
      <c r="F19" s="54">
        <v>22</v>
      </c>
      <c r="G19" s="54">
        <v>266</v>
      </c>
      <c r="H19" s="75" t="s">
        <v>102</v>
      </c>
      <c r="I19" s="54">
        <v>4</v>
      </c>
      <c r="J19" s="54">
        <v>8</v>
      </c>
      <c r="K19" s="75" t="s">
        <v>102</v>
      </c>
      <c r="L19" s="54">
        <v>21</v>
      </c>
    </row>
    <row r="20" spans="1:12" s="55" customFormat="1" ht="13.5" customHeight="1">
      <c r="A20" s="61" t="s">
        <v>118</v>
      </c>
      <c r="B20" s="51">
        <f t="shared" si="1"/>
        <v>1907</v>
      </c>
      <c r="C20" s="54">
        <v>266</v>
      </c>
      <c r="D20" s="54">
        <v>2</v>
      </c>
      <c r="E20" s="54">
        <v>6</v>
      </c>
      <c r="F20" s="54">
        <v>93</v>
      </c>
      <c r="G20" s="54">
        <v>1054</v>
      </c>
      <c r="H20" s="54">
        <v>57</v>
      </c>
      <c r="I20" s="54">
        <v>34</v>
      </c>
      <c r="J20" s="54">
        <v>240</v>
      </c>
      <c r="K20" s="54">
        <v>11</v>
      </c>
      <c r="L20" s="54">
        <v>152</v>
      </c>
    </row>
    <row r="21" spans="1:12" s="55" customFormat="1" ht="13.5" customHeight="1">
      <c r="A21" s="61" t="s">
        <v>119</v>
      </c>
      <c r="B21" s="51">
        <f t="shared" si="1"/>
        <v>2517</v>
      </c>
      <c r="C21" s="54">
        <v>599</v>
      </c>
      <c r="D21" s="54">
        <v>3</v>
      </c>
      <c r="E21" s="54">
        <v>29</v>
      </c>
      <c r="F21" s="54">
        <v>171</v>
      </c>
      <c r="G21" s="54">
        <v>1347</v>
      </c>
      <c r="H21" s="54">
        <v>108</v>
      </c>
      <c r="I21" s="54">
        <v>37</v>
      </c>
      <c r="J21" s="54">
        <v>179</v>
      </c>
      <c r="K21" s="54">
        <v>2</v>
      </c>
      <c r="L21" s="54">
        <v>74</v>
      </c>
    </row>
    <row r="22" spans="1:12" s="55" customFormat="1" ht="6.75" customHeight="1">
      <c r="A22" s="53"/>
      <c r="B22" s="51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12" s="55" customFormat="1" ht="13.5" customHeight="1">
      <c r="A23" s="49" t="s">
        <v>120</v>
      </c>
      <c r="B23" s="51">
        <f t="shared" si="1"/>
        <v>72171</v>
      </c>
      <c r="C23" s="51">
        <f>SUM(C24:C36)</f>
        <v>15210</v>
      </c>
      <c r="D23" s="51">
        <f aca="true" t="shared" si="4" ref="D23:L23">SUM(D24:D36)</f>
        <v>886</v>
      </c>
      <c r="E23" s="51">
        <f t="shared" si="4"/>
        <v>770</v>
      </c>
      <c r="F23" s="51">
        <f t="shared" si="4"/>
        <v>2149</v>
      </c>
      <c r="G23" s="51">
        <f t="shared" si="4"/>
        <v>35280</v>
      </c>
      <c r="H23" s="51">
        <f t="shared" si="4"/>
        <v>743</v>
      </c>
      <c r="I23" s="51">
        <f t="shared" si="4"/>
        <v>2113</v>
      </c>
      <c r="J23" s="51">
        <f t="shared" si="4"/>
        <v>12269</v>
      </c>
      <c r="K23" s="51">
        <f t="shared" si="4"/>
        <v>1031</v>
      </c>
      <c r="L23" s="51">
        <f t="shared" si="4"/>
        <v>3376</v>
      </c>
    </row>
    <row r="24" spans="1:12" s="55" customFormat="1" ht="13.5" customHeight="1">
      <c r="A24" s="61" t="s">
        <v>121</v>
      </c>
      <c r="B24" s="51">
        <f t="shared" si="1"/>
        <v>4508</v>
      </c>
      <c r="C24" s="54">
        <v>792</v>
      </c>
      <c r="D24" s="54">
        <v>50</v>
      </c>
      <c r="E24" s="54">
        <v>47</v>
      </c>
      <c r="F24" s="54">
        <v>65</v>
      </c>
      <c r="G24" s="54">
        <v>1569</v>
      </c>
      <c r="H24" s="54">
        <v>4</v>
      </c>
      <c r="I24" s="54">
        <v>259</v>
      </c>
      <c r="J24" s="54">
        <v>1534</v>
      </c>
      <c r="K24" s="54">
        <v>34</v>
      </c>
      <c r="L24" s="54">
        <v>251</v>
      </c>
    </row>
    <row r="25" spans="1:12" s="55" customFormat="1" ht="13.5" customHeight="1">
      <c r="A25" s="61" t="s">
        <v>122</v>
      </c>
      <c r="B25" s="51">
        <f t="shared" si="1"/>
        <v>699</v>
      </c>
      <c r="C25" s="54">
        <v>186</v>
      </c>
      <c r="D25" s="75" t="s">
        <v>102</v>
      </c>
      <c r="E25" s="54">
        <v>4</v>
      </c>
      <c r="F25" s="54">
        <v>33</v>
      </c>
      <c r="G25" s="54">
        <v>387</v>
      </c>
      <c r="H25" s="54">
        <v>6</v>
      </c>
      <c r="I25" s="54">
        <v>4</v>
      </c>
      <c r="J25" s="54">
        <v>40</v>
      </c>
      <c r="K25" s="54">
        <v>1</v>
      </c>
      <c r="L25" s="54">
        <v>42</v>
      </c>
    </row>
    <row r="26" spans="1:12" s="55" customFormat="1" ht="13.5" customHeight="1">
      <c r="A26" s="61" t="s">
        <v>123</v>
      </c>
      <c r="B26" s="51">
        <f t="shared" si="1"/>
        <v>1373</v>
      </c>
      <c r="C26" s="54">
        <v>265</v>
      </c>
      <c r="D26" s="54">
        <v>15</v>
      </c>
      <c r="E26" s="54">
        <v>11</v>
      </c>
      <c r="F26" s="54">
        <v>66</v>
      </c>
      <c r="G26" s="54">
        <v>869</v>
      </c>
      <c r="H26" s="54">
        <v>12</v>
      </c>
      <c r="I26" s="54">
        <v>17</v>
      </c>
      <c r="J26" s="54">
        <v>70</v>
      </c>
      <c r="K26" s="54">
        <v>2</v>
      </c>
      <c r="L26" s="54">
        <v>72</v>
      </c>
    </row>
    <row r="27" spans="1:12" s="55" customFormat="1" ht="13.5" customHeight="1">
      <c r="A27" s="61" t="s">
        <v>124</v>
      </c>
      <c r="B27" s="51">
        <f t="shared" si="1"/>
        <v>8201</v>
      </c>
      <c r="C27" s="54">
        <v>1327</v>
      </c>
      <c r="D27" s="54">
        <v>35</v>
      </c>
      <c r="E27" s="54">
        <v>31</v>
      </c>
      <c r="F27" s="54">
        <v>227</v>
      </c>
      <c r="G27" s="54">
        <v>3994</v>
      </c>
      <c r="H27" s="54">
        <v>91</v>
      </c>
      <c r="I27" s="54">
        <v>74</v>
      </c>
      <c r="J27" s="54">
        <v>1938</v>
      </c>
      <c r="K27" s="54">
        <v>165</v>
      </c>
      <c r="L27" s="54">
        <v>385</v>
      </c>
    </row>
    <row r="28" spans="1:12" s="55" customFormat="1" ht="13.5" customHeight="1">
      <c r="A28" s="61" t="s">
        <v>125</v>
      </c>
      <c r="B28" s="51">
        <f t="shared" si="1"/>
        <v>6676</v>
      </c>
      <c r="C28" s="54">
        <v>968</v>
      </c>
      <c r="D28" s="54">
        <v>57</v>
      </c>
      <c r="E28" s="54">
        <v>23</v>
      </c>
      <c r="F28" s="54">
        <v>198</v>
      </c>
      <c r="G28" s="54">
        <v>3953</v>
      </c>
      <c r="H28" s="54">
        <v>199</v>
      </c>
      <c r="I28" s="54">
        <v>65</v>
      </c>
      <c r="J28" s="54">
        <v>834</v>
      </c>
      <c r="K28" s="54">
        <v>125</v>
      </c>
      <c r="L28" s="54">
        <v>334</v>
      </c>
    </row>
    <row r="29" spans="1:12" s="55" customFormat="1" ht="13.5" customHeight="1">
      <c r="A29" s="61" t="s">
        <v>126</v>
      </c>
      <c r="B29" s="51">
        <f t="shared" si="1"/>
        <v>3083</v>
      </c>
      <c r="C29" s="54">
        <v>594</v>
      </c>
      <c r="D29" s="54">
        <v>1</v>
      </c>
      <c r="E29" s="54">
        <v>12</v>
      </c>
      <c r="F29" s="54">
        <v>81</v>
      </c>
      <c r="G29" s="54">
        <v>1697</v>
      </c>
      <c r="H29" s="54">
        <v>27</v>
      </c>
      <c r="I29" s="54">
        <v>32</v>
      </c>
      <c r="J29" s="54">
        <v>472</v>
      </c>
      <c r="K29" s="54">
        <v>10</v>
      </c>
      <c r="L29" s="54">
        <v>170</v>
      </c>
    </row>
    <row r="30" spans="1:12" s="55" customFormat="1" ht="13.5" customHeight="1">
      <c r="A30" s="61" t="s">
        <v>127</v>
      </c>
      <c r="B30" s="51">
        <f t="shared" si="1"/>
        <v>1546</v>
      </c>
      <c r="C30" s="54">
        <v>237</v>
      </c>
      <c r="D30" s="75" t="s">
        <v>102</v>
      </c>
      <c r="E30" s="54">
        <v>6</v>
      </c>
      <c r="F30" s="54">
        <v>45</v>
      </c>
      <c r="G30" s="54">
        <v>854</v>
      </c>
      <c r="H30" s="54">
        <v>18</v>
      </c>
      <c r="I30" s="54">
        <v>15</v>
      </c>
      <c r="J30" s="54">
        <v>225</v>
      </c>
      <c r="K30" s="54">
        <v>4</v>
      </c>
      <c r="L30" s="54">
        <v>148</v>
      </c>
    </row>
    <row r="31" spans="1:12" s="55" customFormat="1" ht="13.5" customHeight="1">
      <c r="A31" s="61" t="s">
        <v>128</v>
      </c>
      <c r="B31" s="51">
        <f t="shared" si="1"/>
        <v>7152</v>
      </c>
      <c r="C31" s="54">
        <v>1190</v>
      </c>
      <c r="D31" s="54">
        <v>9</v>
      </c>
      <c r="E31" s="54">
        <v>109</v>
      </c>
      <c r="F31" s="54">
        <v>213</v>
      </c>
      <c r="G31" s="54">
        <v>3547</v>
      </c>
      <c r="H31" s="54">
        <v>29</v>
      </c>
      <c r="I31" s="54">
        <v>296</v>
      </c>
      <c r="J31" s="54">
        <v>1404</v>
      </c>
      <c r="K31" s="54">
        <v>95</v>
      </c>
      <c r="L31" s="54">
        <v>378</v>
      </c>
    </row>
    <row r="32" spans="1:12" s="55" customFormat="1" ht="13.5" customHeight="1">
      <c r="A32" s="61" t="s">
        <v>129</v>
      </c>
      <c r="B32" s="51">
        <f t="shared" si="1"/>
        <v>459</v>
      </c>
      <c r="C32" s="54">
        <v>189</v>
      </c>
      <c r="D32" s="54">
        <v>2</v>
      </c>
      <c r="E32" s="54">
        <v>12</v>
      </c>
      <c r="F32" s="54">
        <v>13</v>
      </c>
      <c r="G32" s="54">
        <v>209</v>
      </c>
      <c r="H32" s="54">
        <v>14</v>
      </c>
      <c r="I32" s="54">
        <v>5</v>
      </c>
      <c r="J32" s="54">
        <v>9</v>
      </c>
      <c r="K32" s="54">
        <v>3</v>
      </c>
      <c r="L32" s="54">
        <v>17</v>
      </c>
    </row>
    <row r="33" spans="1:12" s="55" customFormat="1" ht="13.5" customHeight="1">
      <c r="A33" s="61" t="s">
        <v>130</v>
      </c>
      <c r="B33" s="51">
        <f t="shared" si="1"/>
        <v>4157</v>
      </c>
      <c r="C33" s="54">
        <v>854</v>
      </c>
      <c r="D33" s="54">
        <v>40</v>
      </c>
      <c r="E33" s="54">
        <v>22</v>
      </c>
      <c r="F33" s="54">
        <v>125</v>
      </c>
      <c r="G33" s="54">
        <v>2139</v>
      </c>
      <c r="H33" s="54">
        <v>74</v>
      </c>
      <c r="I33" s="54">
        <v>110</v>
      </c>
      <c r="J33" s="54">
        <v>625</v>
      </c>
      <c r="K33" s="54">
        <v>42</v>
      </c>
      <c r="L33" s="54">
        <v>188</v>
      </c>
    </row>
    <row r="34" spans="1:12" s="55" customFormat="1" ht="13.5" customHeight="1">
      <c r="A34" s="61" t="s">
        <v>131</v>
      </c>
      <c r="B34" s="51">
        <f t="shared" si="1"/>
        <v>314</v>
      </c>
      <c r="C34" s="54">
        <v>99</v>
      </c>
      <c r="D34" s="54">
        <v>8</v>
      </c>
      <c r="E34" s="75" t="s">
        <v>102</v>
      </c>
      <c r="F34" s="54">
        <v>18</v>
      </c>
      <c r="G34" s="54">
        <v>101</v>
      </c>
      <c r="H34" s="54">
        <v>8</v>
      </c>
      <c r="I34" s="54">
        <v>13</v>
      </c>
      <c r="J34" s="54">
        <v>63</v>
      </c>
      <c r="K34" s="75" t="s">
        <v>102</v>
      </c>
      <c r="L34" s="54">
        <v>12</v>
      </c>
    </row>
    <row r="35" spans="1:12" s="55" customFormat="1" ht="13.5" customHeight="1">
      <c r="A35" s="61" t="s">
        <v>132</v>
      </c>
      <c r="B35" s="51">
        <f t="shared" si="1"/>
        <v>26762</v>
      </c>
      <c r="C35" s="54">
        <v>7209</v>
      </c>
      <c r="D35" s="54">
        <v>658</v>
      </c>
      <c r="E35" s="54">
        <v>458</v>
      </c>
      <c r="F35" s="54">
        <v>816</v>
      </c>
      <c r="G35" s="54">
        <v>12158</v>
      </c>
      <c r="H35" s="54">
        <v>193</v>
      </c>
      <c r="I35" s="54">
        <v>1000</v>
      </c>
      <c r="J35" s="54">
        <v>3841</v>
      </c>
      <c r="K35" s="54">
        <v>476</v>
      </c>
      <c r="L35" s="54">
        <v>1069</v>
      </c>
    </row>
    <row r="36" spans="1:12" s="55" customFormat="1" ht="13.5" customHeight="1">
      <c r="A36" s="61" t="s">
        <v>133</v>
      </c>
      <c r="B36" s="51">
        <f t="shared" si="1"/>
        <v>7241</v>
      </c>
      <c r="C36" s="54">
        <v>1300</v>
      </c>
      <c r="D36" s="54">
        <v>11</v>
      </c>
      <c r="E36" s="54">
        <v>35</v>
      </c>
      <c r="F36" s="54">
        <v>249</v>
      </c>
      <c r="G36" s="54">
        <v>3803</v>
      </c>
      <c r="H36" s="54">
        <v>68</v>
      </c>
      <c r="I36" s="54">
        <v>223</v>
      </c>
      <c r="J36" s="54">
        <v>1214</v>
      </c>
      <c r="K36" s="54">
        <v>74</v>
      </c>
      <c r="L36" s="54">
        <v>310</v>
      </c>
    </row>
    <row r="37" spans="1:12" s="55" customFormat="1" ht="6" customHeight="1">
      <c r="A37" s="61"/>
      <c r="B37" s="51"/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spans="1:12" s="55" customFormat="1" ht="13.5" customHeight="1">
      <c r="A38" s="49" t="s">
        <v>134</v>
      </c>
      <c r="B38" s="51">
        <f t="shared" si="1"/>
        <v>63946</v>
      </c>
      <c r="C38" s="51">
        <f>SUM(C39:C50)</f>
        <v>10340</v>
      </c>
      <c r="D38" s="51">
        <f aca="true" t="shared" si="5" ref="D38:L38">SUM(D39:D50)</f>
        <v>190</v>
      </c>
      <c r="E38" s="51">
        <f t="shared" si="5"/>
        <v>552</v>
      </c>
      <c r="F38" s="51">
        <f t="shared" si="5"/>
        <v>3671</v>
      </c>
      <c r="G38" s="51">
        <f t="shared" si="5"/>
        <v>28539</v>
      </c>
      <c r="H38" s="51">
        <f t="shared" si="5"/>
        <v>1957</v>
      </c>
      <c r="I38" s="51">
        <f t="shared" si="5"/>
        <v>2494</v>
      </c>
      <c r="J38" s="51">
        <f t="shared" si="5"/>
        <v>11687</v>
      </c>
      <c r="K38" s="51">
        <f t="shared" si="5"/>
        <v>1327</v>
      </c>
      <c r="L38" s="51">
        <f t="shared" si="5"/>
        <v>3931</v>
      </c>
    </row>
    <row r="39" spans="1:12" s="55" customFormat="1" ht="13.5" customHeight="1">
      <c r="A39" s="53" t="s">
        <v>135</v>
      </c>
      <c r="B39" s="51">
        <f t="shared" si="1"/>
        <v>2526</v>
      </c>
      <c r="C39" s="54">
        <v>374</v>
      </c>
      <c r="D39" s="75" t="s">
        <v>102</v>
      </c>
      <c r="E39" s="54">
        <v>22</v>
      </c>
      <c r="F39" s="54">
        <v>115</v>
      </c>
      <c r="G39" s="54">
        <v>729</v>
      </c>
      <c r="H39" s="54">
        <v>24</v>
      </c>
      <c r="I39" s="54">
        <v>82</v>
      </c>
      <c r="J39" s="54">
        <v>687</v>
      </c>
      <c r="K39" s="54">
        <v>78</v>
      </c>
      <c r="L39" s="54">
        <v>437</v>
      </c>
    </row>
    <row r="40" spans="1:12" s="55" customFormat="1" ht="13.5" customHeight="1">
      <c r="A40" s="53" t="s">
        <v>136</v>
      </c>
      <c r="B40" s="51">
        <f t="shared" si="1"/>
        <v>922</v>
      </c>
      <c r="C40" s="54">
        <v>133</v>
      </c>
      <c r="D40" s="54">
        <v>1</v>
      </c>
      <c r="E40" s="75" t="s">
        <v>102</v>
      </c>
      <c r="F40" s="54">
        <v>31</v>
      </c>
      <c r="G40" s="54">
        <v>607</v>
      </c>
      <c r="H40" s="54">
        <v>6</v>
      </c>
      <c r="I40" s="54">
        <v>6</v>
      </c>
      <c r="J40" s="54">
        <v>95</v>
      </c>
      <c r="K40" s="75" t="s">
        <v>102</v>
      </c>
      <c r="L40" s="54">
        <v>44</v>
      </c>
    </row>
    <row r="41" spans="1:12" s="55" customFormat="1" ht="13.5" customHeight="1">
      <c r="A41" s="53" t="s">
        <v>137</v>
      </c>
      <c r="B41" s="51">
        <f t="shared" si="1"/>
        <v>5635</v>
      </c>
      <c r="C41" s="54">
        <v>944</v>
      </c>
      <c r="D41" s="54">
        <v>9</v>
      </c>
      <c r="E41" s="54">
        <v>60</v>
      </c>
      <c r="F41" s="54">
        <v>330</v>
      </c>
      <c r="G41" s="54">
        <v>1894</v>
      </c>
      <c r="H41" s="54">
        <v>153</v>
      </c>
      <c r="I41" s="54">
        <v>517</v>
      </c>
      <c r="J41" s="54">
        <v>1043</v>
      </c>
      <c r="K41" s="54">
        <v>290</v>
      </c>
      <c r="L41" s="54">
        <v>464</v>
      </c>
    </row>
    <row r="42" spans="1:12" s="55" customFormat="1" ht="13.5" customHeight="1">
      <c r="A42" s="53" t="s">
        <v>138</v>
      </c>
      <c r="B42" s="51">
        <f t="shared" si="1"/>
        <v>3533</v>
      </c>
      <c r="C42" s="54">
        <v>515</v>
      </c>
      <c r="D42" s="54">
        <v>1</v>
      </c>
      <c r="E42" s="54">
        <v>28</v>
      </c>
      <c r="F42" s="54">
        <v>154</v>
      </c>
      <c r="G42" s="54">
        <v>1530</v>
      </c>
      <c r="H42" s="54">
        <v>40</v>
      </c>
      <c r="I42" s="54">
        <v>133</v>
      </c>
      <c r="J42" s="54">
        <v>962</v>
      </c>
      <c r="K42" s="54">
        <v>44</v>
      </c>
      <c r="L42" s="54">
        <v>155</v>
      </c>
    </row>
    <row r="43" spans="1:12" s="55" customFormat="1" ht="13.5" customHeight="1">
      <c r="A43" s="53" t="s">
        <v>139</v>
      </c>
      <c r="B43" s="51">
        <f t="shared" si="1"/>
        <v>2233</v>
      </c>
      <c r="C43" s="54">
        <v>249</v>
      </c>
      <c r="D43" s="54">
        <v>13</v>
      </c>
      <c r="E43" s="54">
        <v>7</v>
      </c>
      <c r="F43" s="54">
        <v>69</v>
      </c>
      <c r="G43" s="54">
        <v>886</v>
      </c>
      <c r="H43" s="54">
        <v>229</v>
      </c>
      <c r="I43" s="54">
        <v>70</v>
      </c>
      <c r="J43" s="54">
        <v>314</v>
      </c>
      <c r="K43" s="54">
        <v>199</v>
      </c>
      <c r="L43" s="54">
        <v>217</v>
      </c>
    </row>
    <row r="44" spans="1:12" s="55" customFormat="1" ht="13.5" customHeight="1">
      <c r="A44" s="53" t="s">
        <v>140</v>
      </c>
      <c r="B44" s="51">
        <f t="shared" si="1"/>
        <v>10803</v>
      </c>
      <c r="C44" s="54">
        <v>1130</v>
      </c>
      <c r="D44" s="54">
        <v>11</v>
      </c>
      <c r="E44" s="54">
        <v>43</v>
      </c>
      <c r="F44" s="54">
        <v>478</v>
      </c>
      <c r="G44" s="54">
        <v>5758</v>
      </c>
      <c r="H44" s="54">
        <v>196</v>
      </c>
      <c r="I44" s="54">
        <v>100</v>
      </c>
      <c r="J44" s="54">
        <v>2185</v>
      </c>
      <c r="K44" s="54">
        <v>305</v>
      </c>
      <c r="L44" s="54">
        <v>651</v>
      </c>
    </row>
    <row r="45" spans="1:12" s="55" customFormat="1" ht="13.5" customHeight="1">
      <c r="A45" s="55" t="s">
        <v>141</v>
      </c>
      <c r="B45" s="51">
        <f t="shared" si="1"/>
        <v>1022</v>
      </c>
      <c r="C45" s="54">
        <v>164</v>
      </c>
      <c r="D45" s="54">
        <v>4</v>
      </c>
      <c r="E45" s="54">
        <v>11</v>
      </c>
      <c r="F45" s="54">
        <v>86</v>
      </c>
      <c r="G45" s="54">
        <v>662</v>
      </c>
      <c r="H45" s="54">
        <v>26</v>
      </c>
      <c r="I45" s="54">
        <v>15</v>
      </c>
      <c r="J45" s="54">
        <v>17</v>
      </c>
      <c r="K45" s="75" t="s">
        <v>102</v>
      </c>
      <c r="L45" s="54">
        <v>52</v>
      </c>
    </row>
    <row r="46" spans="1:12" s="55" customFormat="1" ht="13.5" customHeight="1">
      <c r="A46" s="53" t="s">
        <v>142</v>
      </c>
      <c r="B46" s="51">
        <f t="shared" si="1"/>
        <v>1002</v>
      </c>
      <c r="C46" s="54">
        <v>199</v>
      </c>
      <c r="D46" s="75" t="s">
        <v>102</v>
      </c>
      <c r="E46" s="54">
        <v>16</v>
      </c>
      <c r="F46" s="54">
        <v>50</v>
      </c>
      <c r="G46" s="54">
        <v>432</v>
      </c>
      <c r="H46" s="54">
        <v>15</v>
      </c>
      <c r="I46" s="54">
        <v>51</v>
      </c>
      <c r="J46" s="54">
        <v>166</v>
      </c>
      <c r="K46" s="54">
        <v>37</v>
      </c>
      <c r="L46" s="54">
        <v>52</v>
      </c>
    </row>
    <row r="47" spans="1:12" s="55" customFormat="1" ht="13.5" customHeight="1">
      <c r="A47" s="53" t="s">
        <v>143</v>
      </c>
      <c r="B47" s="51">
        <f t="shared" si="1"/>
        <v>7280</v>
      </c>
      <c r="C47" s="54">
        <v>1035</v>
      </c>
      <c r="D47" s="75" t="s">
        <v>102</v>
      </c>
      <c r="E47" s="54">
        <v>63</v>
      </c>
      <c r="F47" s="54">
        <v>631</v>
      </c>
      <c r="G47" s="54">
        <v>3285</v>
      </c>
      <c r="H47" s="54">
        <v>715</v>
      </c>
      <c r="I47" s="54">
        <v>75</v>
      </c>
      <c r="J47" s="54">
        <v>1243</v>
      </c>
      <c r="K47" s="54">
        <v>23</v>
      </c>
      <c r="L47" s="54">
        <v>273</v>
      </c>
    </row>
    <row r="48" spans="1:12" s="55" customFormat="1" ht="13.5" customHeight="1">
      <c r="A48" s="53" t="s">
        <v>144</v>
      </c>
      <c r="B48" s="51">
        <f t="shared" si="1"/>
        <v>3298</v>
      </c>
      <c r="C48" s="54">
        <v>578</v>
      </c>
      <c r="D48" s="75" t="s">
        <v>102</v>
      </c>
      <c r="E48" s="54">
        <v>15</v>
      </c>
      <c r="F48" s="54">
        <v>262</v>
      </c>
      <c r="G48" s="54">
        <v>1392</v>
      </c>
      <c r="H48" s="54">
        <v>55</v>
      </c>
      <c r="I48" s="54">
        <v>77</v>
      </c>
      <c r="J48" s="54">
        <v>682</v>
      </c>
      <c r="K48" s="54">
        <v>73</v>
      </c>
      <c r="L48" s="54">
        <v>179</v>
      </c>
    </row>
    <row r="49" spans="1:12" s="55" customFormat="1" ht="13.5" customHeight="1">
      <c r="A49" s="53" t="s">
        <v>145</v>
      </c>
      <c r="B49" s="51">
        <f t="shared" si="1"/>
        <v>21660</v>
      </c>
      <c r="C49" s="54">
        <v>4375</v>
      </c>
      <c r="D49" s="54">
        <v>149</v>
      </c>
      <c r="E49" s="54">
        <v>260</v>
      </c>
      <c r="F49" s="54">
        <v>1207</v>
      </c>
      <c r="G49" s="54">
        <v>8866</v>
      </c>
      <c r="H49" s="54">
        <v>371</v>
      </c>
      <c r="I49" s="54">
        <v>1203</v>
      </c>
      <c r="J49" s="54">
        <v>4127</v>
      </c>
      <c r="K49" s="54">
        <v>244</v>
      </c>
      <c r="L49" s="54">
        <v>1267</v>
      </c>
    </row>
    <row r="50" spans="1:12" s="55" customFormat="1" ht="13.5" customHeight="1">
      <c r="A50" s="53" t="s">
        <v>146</v>
      </c>
      <c r="B50" s="51">
        <f t="shared" si="1"/>
        <v>4032</v>
      </c>
      <c r="C50" s="54">
        <v>644</v>
      </c>
      <c r="D50" s="54">
        <v>2</v>
      </c>
      <c r="E50" s="54">
        <v>27</v>
      </c>
      <c r="F50" s="54">
        <v>258</v>
      </c>
      <c r="G50" s="54">
        <v>2498</v>
      </c>
      <c r="H50" s="54">
        <v>127</v>
      </c>
      <c r="I50" s="54">
        <v>165</v>
      </c>
      <c r="J50" s="54">
        <v>166</v>
      </c>
      <c r="K50" s="54">
        <v>34</v>
      </c>
      <c r="L50" s="54">
        <v>140</v>
      </c>
    </row>
    <row r="51" spans="1:12" ht="7.5" customHeight="1">
      <c r="A51" s="48"/>
      <c r="B51" s="51"/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2" spans="1:12" ht="13.5" customHeight="1">
      <c r="A52" s="49" t="s">
        <v>147</v>
      </c>
      <c r="B52" s="51">
        <f t="shared" si="1"/>
        <v>6008</v>
      </c>
      <c r="C52" s="70">
        <f>SUM(C53:C55)</f>
        <v>999</v>
      </c>
      <c r="D52" s="70">
        <f aca="true" t="shared" si="6" ref="D52:L52">SUM(D53:D55)</f>
        <v>8</v>
      </c>
      <c r="E52" s="70">
        <f t="shared" si="6"/>
        <v>47</v>
      </c>
      <c r="F52" s="70">
        <f t="shared" si="6"/>
        <v>205</v>
      </c>
      <c r="G52" s="70">
        <f t="shared" si="6"/>
        <v>3029</v>
      </c>
      <c r="H52" s="70">
        <f t="shared" si="6"/>
        <v>123</v>
      </c>
      <c r="I52" s="70">
        <f t="shared" si="6"/>
        <v>175</v>
      </c>
      <c r="J52" s="70">
        <f t="shared" si="6"/>
        <v>1207</v>
      </c>
      <c r="K52" s="70">
        <f t="shared" si="6"/>
        <v>44</v>
      </c>
      <c r="L52" s="70">
        <f t="shared" si="6"/>
        <v>226</v>
      </c>
    </row>
    <row r="53" spans="1:12" ht="13.5" customHeight="1">
      <c r="A53" s="53" t="s">
        <v>148</v>
      </c>
      <c r="B53" s="51">
        <f t="shared" si="1"/>
        <v>149</v>
      </c>
      <c r="C53" s="62">
        <v>31</v>
      </c>
      <c r="D53" s="62">
        <v>4</v>
      </c>
      <c r="E53" s="62">
        <v>1</v>
      </c>
      <c r="F53" s="62">
        <v>9</v>
      </c>
      <c r="G53" s="62">
        <v>80</v>
      </c>
      <c r="H53" s="62">
        <v>4</v>
      </c>
      <c r="I53" s="62">
        <v>4</v>
      </c>
      <c r="J53" s="62">
        <v>13</v>
      </c>
      <c r="K53" s="62">
        <v>2</v>
      </c>
      <c r="L53" s="62">
        <v>6</v>
      </c>
    </row>
    <row r="54" spans="1:12" ht="13.5" customHeight="1">
      <c r="A54" s="53" t="s">
        <v>149</v>
      </c>
      <c r="B54" s="51">
        <f t="shared" si="1"/>
        <v>5781</v>
      </c>
      <c r="C54" s="62">
        <v>948</v>
      </c>
      <c r="D54" s="62">
        <v>2</v>
      </c>
      <c r="E54" s="62">
        <v>45</v>
      </c>
      <c r="F54" s="62">
        <v>192</v>
      </c>
      <c r="G54" s="62">
        <v>2911</v>
      </c>
      <c r="H54" s="62">
        <v>108</v>
      </c>
      <c r="I54" s="62">
        <v>171</v>
      </c>
      <c r="J54" s="62">
        <v>1192</v>
      </c>
      <c r="K54" s="62">
        <v>42</v>
      </c>
      <c r="L54" s="62">
        <v>217</v>
      </c>
    </row>
    <row r="55" spans="1:12" ht="13.5" customHeight="1">
      <c r="A55" s="53" t="s">
        <v>150</v>
      </c>
      <c r="B55" s="51">
        <f t="shared" si="1"/>
        <v>78</v>
      </c>
      <c r="C55" s="62">
        <v>20</v>
      </c>
      <c r="D55" s="62">
        <v>2</v>
      </c>
      <c r="E55" s="62">
        <v>1</v>
      </c>
      <c r="F55" s="62">
        <v>4</v>
      </c>
      <c r="G55" s="62">
        <v>38</v>
      </c>
      <c r="H55" s="62">
        <v>11</v>
      </c>
      <c r="I55" s="75" t="s">
        <v>102</v>
      </c>
      <c r="J55" s="62">
        <v>2</v>
      </c>
      <c r="K55" s="75" t="s">
        <v>102</v>
      </c>
      <c r="L55" s="62">
        <v>3</v>
      </c>
    </row>
    <row r="56" spans="1:12" ht="6.75" customHeight="1">
      <c r="A56" s="48"/>
      <c r="B56" s="51"/>
      <c r="C56" s="62"/>
      <c r="D56" s="62"/>
      <c r="E56" s="62"/>
      <c r="F56" s="62"/>
      <c r="G56" s="62"/>
      <c r="H56" s="62"/>
      <c r="I56" s="62"/>
      <c r="J56" s="62"/>
      <c r="K56" s="62"/>
      <c r="L56" s="62"/>
    </row>
    <row r="57" spans="1:12" s="55" customFormat="1" ht="12.75" customHeight="1">
      <c r="A57" s="49" t="s">
        <v>151</v>
      </c>
      <c r="B57" s="51">
        <f t="shared" si="1"/>
        <v>38230</v>
      </c>
      <c r="C57" s="51">
        <f>SUM(C58:C69)</f>
        <v>5774</v>
      </c>
      <c r="D57" s="51">
        <f aca="true" t="shared" si="7" ref="D57:L57">SUM(D58:D69)</f>
        <v>186</v>
      </c>
      <c r="E57" s="51">
        <f t="shared" si="7"/>
        <v>320</v>
      </c>
      <c r="F57" s="51">
        <f t="shared" si="7"/>
        <v>2048</v>
      </c>
      <c r="G57" s="51">
        <f t="shared" si="7"/>
        <v>18941</v>
      </c>
      <c r="H57" s="51">
        <f t="shared" si="7"/>
        <v>1095</v>
      </c>
      <c r="I57" s="51">
        <f t="shared" si="7"/>
        <v>659</v>
      </c>
      <c r="J57" s="51">
        <f t="shared" si="7"/>
        <v>6583</v>
      </c>
      <c r="K57" s="51">
        <f t="shared" si="7"/>
        <v>921</v>
      </c>
      <c r="L57" s="51">
        <f t="shared" si="7"/>
        <v>2209</v>
      </c>
    </row>
    <row r="58" spans="1:12" s="55" customFormat="1" ht="12.75" customHeight="1">
      <c r="A58" s="61" t="s">
        <v>152</v>
      </c>
      <c r="B58" s="51">
        <f t="shared" si="1"/>
        <v>3605</v>
      </c>
      <c r="C58" s="54">
        <v>504</v>
      </c>
      <c r="D58" s="54">
        <v>35</v>
      </c>
      <c r="E58" s="54">
        <v>19</v>
      </c>
      <c r="F58" s="54">
        <v>278</v>
      </c>
      <c r="G58" s="54">
        <v>1769</v>
      </c>
      <c r="H58" s="54">
        <v>102</v>
      </c>
      <c r="I58" s="54">
        <v>54</v>
      </c>
      <c r="J58" s="54">
        <v>594</v>
      </c>
      <c r="K58" s="54">
        <v>102</v>
      </c>
      <c r="L58" s="54">
        <v>202</v>
      </c>
    </row>
    <row r="59" spans="1:12" s="55" customFormat="1" ht="12.75" customHeight="1">
      <c r="A59" s="61" t="s">
        <v>153</v>
      </c>
      <c r="B59" s="51">
        <f t="shared" si="1"/>
        <v>1374</v>
      </c>
      <c r="C59" s="54">
        <v>224</v>
      </c>
      <c r="D59" s="54">
        <v>14</v>
      </c>
      <c r="E59" s="54">
        <v>5</v>
      </c>
      <c r="F59" s="54">
        <v>90</v>
      </c>
      <c r="G59" s="54">
        <v>846</v>
      </c>
      <c r="H59" s="54">
        <v>23</v>
      </c>
      <c r="I59" s="54">
        <v>27</v>
      </c>
      <c r="J59" s="54">
        <v>126</v>
      </c>
      <c r="K59" s="54">
        <v>2</v>
      </c>
      <c r="L59" s="54">
        <v>36</v>
      </c>
    </row>
    <row r="60" spans="1:12" s="55" customFormat="1" ht="12.75" customHeight="1">
      <c r="A60" s="61" t="s">
        <v>154</v>
      </c>
      <c r="B60" s="51">
        <f t="shared" si="1"/>
        <v>28</v>
      </c>
      <c r="C60" s="54">
        <v>4</v>
      </c>
      <c r="D60" s="75" t="s">
        <v>102</v>
      </c>
      <c r="E60" s="75" t="s">
        <v>102</v>
      </c>
      <c r="F60" s="54">
        <v>5</v>
      </c>
      <c r="G60" s="54">
        <v>16</v>
      </c>
      <c r="H60" s="75" t="s">
        <v>102</v>
      </c>
      <c r="I60" s="54">
        <v>2</v>
      </c>
      <c r="J60" s="75" t="s">
        <v>102</v>
      </c>
      <c r="K60" s="75" t="s">
        <v>102</v>
      </c>
      <c r="L60" s="54">
        <v>1</v>
      </c>
    </row>
    <row r="61" spans="1:12" s="55" customFormat="1" ht="12.75" customHeight="1">
      <c r="A61" s="61" t="s">
        <v>155</v>
      </c>
      <c r="B61" s="51">
        <f t="shared" si="1"/>
        <v>1439</v>
      </c>
      <c r="C61" s="54">
        <v>263</v>
      </c>
      <c r="D61" s="75" t="s">
        <v>102</v>
      </c>
      <c r="E61" s="54">
        <v>34</v>
      </c>
      <c r="F61" s="54">
        <v>121</v>
      </c>
      <c r="G61" s="54">
        <v>543</v>
      </c>
      <c r="H61" s="54">
        <v>88</v>
      </c>
      <c r="I61" s="54">
        <v>32</v>
      </c>
      <c r="J61" s="54">
        <v>314</v>
      </c>
      <c r="K61" s="54">
        <v>17</v>
      </c>
      <c r="L61" s="54">
        <v>61</v>
      </c>
    </row>
    <row r="62" spans="1:12" s="55" customFormat="1" ht="12.75" customHeight="1">
      <c r="A62" s="61" t="s">
        <v>156</v>
      </c>
      <c r="B62" s="51">
        <f t="shared" si="1"/>
        <v>1563</v>
      </c>
      <c r="C62" s="54">
        <v>253</v>
      </c>
      <c r="D62" s="54">
        <v>3</v>
      </c>
      <c r="E62" s="54">
        <v>9</v>
      </c>
      <c r="F62" s="54">
        <v>72</v>
      </c>
      <c r="G62" s="54">
        <v>720</v>
      </c>
      <c r="H62" s="54">
        <v>136</v>
      </c>
      <c r="I62" s="54">
        <v>42</v>
      </c>
      <c r="J62" s="54">
        <v>217</v>
      </c>
      <c r="K62" s="54">
        <v>40</v>
      </c>
      <c r="L62" s="54">
        <v>83</v>
      </c>
    </row>
    <row r="63" spans="1:12" s="55" customFormat="1" ht="12.75" customHeight="1">
      <c r="A63" s="61" t="s">
        <v>157</v>
      </c>
      <c r="B63" s="51">
        <f t="shared" si="1"/>
        <v>2453</v>
      </c>
      <c r="C63" s="54">
        <v>317</v>
      </c>
      <c r="D63" s="54">
        <v>12</v>
      </c>
      <c r="E63" s="54">
        <v>18</v>
      </c>
      <c r="F63" s="54">
        <v>177</v>
      </c>
      <c r="G63" s="54">
        <v>908</v>
      </c>
      <c r="H63" s="54">
        <v>104</v>
      </c>
      <c r="I63" s="54">
        <v>39</v>
      </c>
      <c r="J63" s="54">
        <v>719</v>
      </c>
      <c r="K63" s="54">
        <v>48</v>
      </c>
      <c r="L63" s="54">
        <v>141</v>
      </c>
    </row>
    <row r="64" spans="1:12" s="55" customFormat="1" ht="12.75" customHeight="1">
      <c r="A64" s="61" t="s">
        <v>158</v>
      </c>
      <c r="B64" s="51">
        <f t="shared" si="1"/>
        <v>2734</v>
      </c>
      <c r="C64" s="54">
        <v>436</v>
      </c>
      <c r="D64" s="54">
        <v>23</v>
      </c>
      <c r="E64" s="54">
        <v>11</v>
      </c>
      <c r="F64" s="54">
        <v>175</v>
      </c>
      <c r="G64" s="54">
        <v>1505</v>
      </c>
      <c r="H64" s="54">
        <v>48</v>
      </c>
      <c r="I64" s="54">
        <v>76</v>
      </c>
      <c r="J64" s="54">
        <v>294</v>
      </c>
      <c r="K64" s="54">
        <v>48</v>
      </c>
      <c r="L64" s="54">
        <v>152</v>
      </c>
    </row>
    <row r="65" spans="1:12" s="55" customFormat="1" ht="12.75" customHeight="1">
      <c r="A65" s="61" t="s">
        <v>159</v>
      </c>
      <c r="B65" s="51">
        <f t="shared" si="1"/>
        <v>2800</v>
      </c>
      <c r="C65" s="54">
        <v>578</v>
      </c>
      <c r="D65" s="54">
        <v>39</v>
      </c>
      <c r="E65" s="54">
        <v>42</v>
      </c>
      <c r="F65" s="54">
        <v>125</v>
      </c>
      <c r="G65" s="54">
        <v>1397</v>
      </c>
      <c r="H65" s="54">
        <v>87</v>
      </c>
      <c r="I65" s="54">
        <v>28</v>
      </c>
      <c r="J65" s="54">
        <v>427</v>
      </c>
      <c r="K65" s="54">
        <v>64</v>
      </c>
      <c r="L65" s="54">
        <v>94</v>
      </c>
    </row>
    <row r="66" spans="1:12" s="55" customFormat="1" ht="12.75" customHeight="1">
      <c r="A66" s="61" t="s">
        <v>160</v>
      </c>
      <c r="B66" s="51">
        <f t="shared" si="1"/>
        <v>1120</v>
      </c>
      <c r="C66" s="54">
        <v>150</v>
      </c>
      <c r="D66" s="54">
        <v>6</v>
      </c>
      <c r="E66" s="54">
        <v>3</v>
      </c>
      <c r="F66" s="54">
        <v>58</v>
      </c>
      <c r="G66" s="54">
        <v>717</v>
      </c>
      <c r="H66" s="54">
        <v>47</v>
      </c>
      <c r="I66" s="54">
        <v>24</v>
      </c>
      <c r="J66" s="54">
        <v>77</v>
      </c>
      <c r="K66" s="54">
        <v>21</v>
      </c>
      <c r="L66" s="54">
        <v>26</v>
      </c>
    </row>
    <row r="67" spans="1:12" s="55" customFormat="1" ht="12.75" customHeight="1">
      <c r="A67" s="61" t="s">
        <v>161</v>
      </c>
      <c r="B67" s="51">
        <f t="shared" si="1"/>
        <v>3492</v>
      </c>
      <c r="C67" s="54">
        <v>510</v>
      </c>
      <c r="D67" s="54">
        <v>4</v>
      </c>
      <c r="E67" s="54">
        <v>21</v>
      </c>
      <c r="F67" s="54">
        <v>214</v>
      </c>
      <c r="G67" s="54">
        <v>1665</v>
      </c>
      <c r="H67" s="54">
        <v>107</v>
      </c>
      <c r="I67" s="54">
        <v>111</v>
      </c>
      <c r="J67" s="54">
        <v>739</v>
      </c>
      <c r="K67" s="54">
        <v>16</v>
      </c>
      <c r="L67" s="54">
        <v>130</v>
      </c>
    </row>
    <row r="68" spans="1:12" s="55" customFormat="1" ht="12.75" customHeight="1">
      <c r="A68" s="61" t="s">
        <v>162</v>
      </c>
      <c r="B68" s="51">
        <f t="shared" si="1"/>
        <v>11777</v>
      </c>
      <c r="C68" s="54">
        <v>1843</v>
      </c>
      <c r="D68" s="54">
        <v>36</v>
      </c>
      <c r="E68" s="54">
        <v>60</v>
      </c>
      <c r="F68" s="54">
        <v>438</v>
      </c>
      <c r="G68" s="54">
        <v>5762</v>
      </c>
      <c r="H68" s="54">
        <v>293</v>
      </c>
      <c r="I68" s="54">
        <v>147</v>
      </c>
      <c r="J68" s="54">
        <v>1738</v>
      </c>
      <c r="K68" s="54">
        <v>546</v>
      </c>
      <c r="L68" s="54">
        <v>1010</v>
      </c>
    </row>
    <row r="69" spans="1:12" s="55" customFormat="1" ht="12.75" customHeight="1">
      <c r="A69" s="61" t="s">
        <v>163</v>
      </c>
      <c r="B69" s="51">
        <f t="shared" si="1"/>
        <v>5845</v>
      </c>
      <c r="C69" s="54">
        <v>692</v>
      </c>
      <c r="D69" s="54">
        <v>14</v>
      </c>
      <c r="E69" s="54">
        <v>98</v>
      </c>
      <c r="F69" s="54">
        <v>295</v>
      </c>
      <c r="G69" s="54">
        <v>3093</v>
      </c>
      <c r="H69" s="54">
        <v>60</v>
      </c>
      <c r="I69" s="54">
        <v>77</v>
      </c>
      <c r="J69" s="54">
        <v>1338</v>
      </c>
      <c r="K69" s="54">
        <v>17</v>
      </c>
      <c r="L69" s="54">
        <v>273</v>
      </c>
    </row>
    <row r="70" spans="1:12" s="55" customFormat="1" ht="6.75" customHeight="1">
      <c r="A70" s="61"/>
      <c r="B70" s="51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1:12" s="55" customFormat="1" ht="12.75" customHeight="1">
      <c r="A71" s="49" t="s">
        <v>164</v>
      </c>
      <c r="B71" s="51">
        <f aca="true" t="shared" si="8" ref="B71:B105">SUM(C71,F71:L71)</f>
        <v>38814</v>
      </c>
      <c r="C71" s="51">
        <f>SUM(C72:C80)</f>
        <v>10352</v>
      </c>
      <c r="D71" s="51">
        <f aca="true" t="shared" si="9" ref="D71:L71">SUM(D72:D80)</f>
        <v>460</v>
      </c>
      <c r="E71" s="51">
        <f t="shared" si="9"/>
        <v>759</v>
      </c>
      <c r="F71" s="51">
        <f t="shared" si="9"/>
        <v>2703</v>
      </c>
      <c r="G71" s="51">
        <f t="shared" si="9"/>
        <v>17599</v>
      </c>
      <c r="H71" s="51">
        <f t="shared" si="9"/>
        <v>729</v>
      </c>
      <c r="I71" s="51">
        <f t="shared" si="9"/>
        <v>1006</v>
      </c>
      <c r="J71" s="51">
        <f t="shared" si="9"/>
        <v>4063</v>
      </c>
      <c r="K71" s="51">
        <f t="shared" si="9"/>
        <v>998</v>
      </c>
      <c r="L71" s="51">
        <f t="shared" si="9"/>
        <v>1364</v>
      </c>
    </row>
    <row r="72" spans="1:12" s="55" customFormat="1" ht="12.75" customHeight="1">
      <c r="A72" s="63" t="s">
        <v>165</v>
      </c>
      <c r="B72" s="51">
        <f t="shared" si="8"/>
        <v>2305</v>
      </c>
      <c r="C72" s="54">
        <v>413</v>
      </c>
      <c r="D72" s="54">
        <v>1</v>
      </c>
      <c r="E72" s="54">
        <v>12</v>
      </c>
      <c r="F72" s="54">
        <v>207</v>
      </c>
      <c r="G72" s="54">
        <v>1127</v>
      </c>
      <c r="H72" s="54">
        <v>41</v>
      </c>
      <c r="I72" s="54">
        <v>49</v>
      </c>
      <c r="J72" s="54">
        <v>349</v>
      </c>
      <c r="K72" s="54">
        <v>23</v>
      </c>
      <c r="L72" s="54">
        <v>96</v>
      </c>
    </row>
    <row r="73" spans="1:12" s="55" customFormat="1" ht="12.75" customHeight="1">
      <c r="A73" s="63" t="s">
        <v>166</v>
      </c>
      <c r="B73" s="51">
        <f t="shared" si="8"/>
        <v>3755</v>
      </c>
      <c r="C73" s="54">
        <v>592</v>
      </c>
      <c r="D73" s="54">
        <v>16</v>
      </c>
      <c r="E73" s="54">
        <v>38</v>
      </c>
      <c r="F73" s="54">
        <v>150</v>
      </c>
      <c r="G73" s="54">
        <v>2341</v>
      </c>
      <c r="H73" s="54">
        <v>76</v>
      </c>
      <c r="I73" s="54">
        <v>54</v>
      </c>
      <c r="J73" s="54">
        <v>468</v>
      </c>
      <c r="K73" s="54">
        <v>15</v>
      </c>
      <c r="L73" s="54">
        <v>59</v>
      </c>
    </row>
    <row r="74" spans="1:12" s="55" customFormat="1" ht="12.75" customHeight="1">
      <c r="A74" s="63" t="s">
        <v>167</v>
      </c>
      <c r="B74" s="51">
        <f t="shared" si="8"/>
        <v>1365</v>
      </c>
      <c r="C74" s="54">
        <v>261</v>
      </c>
      <c r="D74" s="54">
        <v>0</v>
      </c>
      <c r="E74" s="54">
        <v>13</v>
      </c>
      <c r="F74" s="54">
        <v>87</v>
      </c>
      <c r="G74" s="54">
        <v>436</v>
      </c>
      <c r="H74" s="54">
        <v>63</v>
      </c>
      <c r="I74" s="54">
        <v>138</v>
      </c>
      <c r="J74" s="54">
        <v>273</v>
      </c>
      <c r="K74" s="54">
        <v>48</v>
      </c>
      <c r="L74" s="54">
        <v>59</v>
      </c>
    </row>
    <row r="75" spans="1:12" s="55" customFormat="1" ht="12.75" customHeight="1">
      <c r="A75" s="63" t="s">
        <v>168</v>
      </c>
      <c r="B75" s="51">
        <f t="shared" si="8"/>
        <v>4521</v>
      </c>
      <c r="C75" s="54">
        <v>628</v>
      </c>
      <c r="D75" s="75">
        <v>60</v>
      </c>
      <c r="E75" s="54">
        <v>40</v>
      </c>
      <c r="F75" s="54">
        <v>275</v>
      </c>
      <c r="G75" s="54">
        <v>1438</v>
      </c>
      <c r="H75" s="54">
        <v>200</v>
      </c>
      <c r="I75" s="54">
        <v>158</v>
      </c>
      <c r="J75" s="54">
        <v>708</v>
      </c>
      <c r="K75" s="54">
        <v>798</v>
      </c>
      <c r="L75" s="54">
        <v>316</v>
      </c>
    </row>
    <row r="76" spans="1:12" s="55" customFormat="1" ht="12.75" customHeight="1">
      <c r="A76" s="63" t="s">
        <v>169</v>
      </c>
      <c r="B76" s="51">
        <f t="shared" si="8"/>
        <v>24447</v>
      </c>
      <c r="C76" s="54">
        <v>7876</v>
      </c>
      <c r="D76" s="54">
        <v>379</v>
      </c>
      <c r="E76" s="54">
        <v>637</v>
      </c>
      <c r="F76" s="54">
        <v>1746</v>
      </c>
      <c r="G76" s="54">
        <v>11053</v>
      </c>
      <c r="H76" s="54">
        <v>297</v>
      </c>
      <c r="I76" s="54">
        <v>541</v>
      </c>
      <c r="J76" s="54">
        <v>2098</v>
      </c>
      <c r="K76" s="54">
        <v>93</v>
      </c>
      <c r="L76" s="54">
        <v>743</v>
      </c>
    </row>
    <row r="77" spans="1:12" s="55" customFormat="1" ht="12.75" customHeight="1">
      <c r="A77" s="64" t="s">
        <v>170</v>
      </c>
      <c r="B77" s="51">
        <f t="shared" si="8"/>
        <v>662</v>
      </c>
      <c r="C77" s="54">
        <v>129</v>
      </c>
      <c r="D77" s="54">
        <v>4</v>
      </c>
      <c r="E77" s="54">
        <v>4</v>
      </c>
      <c r="F77" s="54">
        <v>38</v>
      </c>
      <c r="G77" s="54">
        <v>355</v>
      </c>
      <c r="H77" s="54">
        <v>17</v>
      </c>
      <c r="I77" s="54">
        <v>15</v>
      </c>
      <c r="J77" s="54">
        <v>72</v>
      </c>
      <c r="K77" s="54">
        <v>14</v>
      </c>
      <c r="L77" s="54">
        <v>22</v>
      </c>
    </row>
    <row r="78" spans="1:12" s="55" customFormat="1" ht="12.75" customHeight="1">
      <c r="A78" s="63" t="s">
        <v>171</v>
      </c>
      <c r="B78" s="51">
        <f t="shared" si="8"/>
        <v>941</v>
      </c>
      <c r="C78" s="54">
        <v>231</v>
      </c>
      <c r="D78" s="75" t="s">
        <v>102</v>
      </c>
      <c r="E78" s="54">
        <v>11</v>
      </c>
      <c r="F78" s="54">
        <v>127</v>
      </c>
      <c r="G78" s="54">
        <v>415</v>
      </c>
      <c r="H78" s="54">
        <v>21</v>
      </c>
      <c r="I78" s="54">
        <v>37</v>
      </c>
      <c r="J78" s="54">
        <v>51</v>
      </c>
      <c r="K78" s="54">
        <v>3</v>
      </c>
      <c r="L78" s="54">
        <v>56</v>
      </c>
    </row>
    <row r="79" spans="1:12" s="55" customFormat="1" ht="12.75" customHeight="1">
      <c r="A79" s="61" t="s">
        <v>172</v>
      </c>
      <c r="B79" s="51">
        <f t="shared" si="8"/>
        <v>52</v>
      </c>
      <c r="C79" s="54">
        <v>17</v>
      </c>
      <c r="D79" s="75" t="s">
        <v>102</v>
      </c>
      <c r="E79" s="75" t="s">
        <v>102</v>
      </c>
      <c r="F79" s="54">
        <v>3</v>
      </c>
      <c r="G79" s="54">
        <v>26</v>
      </c>
      <c r="H79" s="54">
        <v>2</v>
      </c>
      <c r="I79" s="54">
        <v>1</v>
      </c>
      <c r="J79" s="54">
        <v>2</v>
      </c>
      <c r="K79" s="75" t="s">
        <v>102</v>
      </c>
      <c r="L79" s="54">
        <v>1</v>
      </c>
    </row>
    <row r="80" spans="1:12" s="55" customFormat="1" ht="12.75" customHeight="1">
      <c r="A80" s="61" t="s">
        <v>173</v>
      </c>
      <c r="B80" s="51">
        <f t="shared" si="8"/>
        <v>766</v>
      </c>
      <c r="C80" s="54">
        <v>205</v>
      </c>
      <c r="D80" s="75" t="s">
        <v>102</v>
      </c>
      <c r="E80" s="54">
        <v>4</v>
      </c>
      <c r="F80" s="54">
        <v>70</v>
      </c>
      <c r="G80" s="54">
        <v>408</v>
      </c>
      <c r="H80" s="54">
        <v>12</v>
      </c>
      <c r="I80" s="54">
        <v>13</v>
      </c>
      <c r="J80" s="54">
        <v>42</v>
      </c>
      <c r="K80" s="54">
        <v>4</v>
      </c>
      <c r="L80" s="54">
        <v>12</v>
      </c>
    </row>
    <row r="81" spans="1:12" s="55" customFormat="1" ht="7.5" customHeight="1">
      <c r="A81" s="61"/>
      <c r="B81" s="51"/>
      <c r="C81" s="54"/>
      <c r="D81" s="54"/>
      <c r="E81" s="54"/>
      <c r="F81" s="54"/>
      <c r="G81" s="54"/>
      <c r="H81" s="54"/>
      <c r="I81" s="54"/>
      <c r="J81" s="54"/>
      <c r="K81" s="54"/>
      <c r="L81" s="54"/>
    </row>
    <row r="82" spans="1:12" s="55" customFormat="1" ht="12.75" customHeight="1">
      <c r="A82" s="49" t="s">
        <v>174</v>
      </c>
      <c r="B82" s="51">
        <f t="shared" si="8"/>
        <v>15100</v>
      </c>
      <c r="C82" s="51">
        <f>SUM(C83:C86)</f>
        <v>3080</v>
      </c>
      <c r="D82" s="51">
        <f aca="true" t="shared" si="10" ref="D82:L82">SUM(D83:D86)</f>
        <v>3</v>
      </c>
      <c r="E82" s="51">
        <f t="shared" si="10"/>
        <v>2</v>
      </c>
      <c r="F82" s="51">
        <f t="shared" si="10"/>
        <v>1586</v>
      </c>
      <c r="G82" s="51">
        <f t="shared" si="10"/>
        <v>8848</v>
      </c>
      <c r="H82" s="51">
        <f t="shared" si="10"/>
        <v>206</v>
      </c>
      <c r="I82" s="51">
        <f t="shared" si="10"/>
        <v>192</v>
      </c>
      <c r="J82" s="51">
        <f t="shared" si="10"/>
        <v>973</v>
      </c>
      <c r="K82" s="51">
        <f t="shared" si="10"/>
        <v>59</v>
      </c>
      <c r="L82" s="51">
        <f t="shared" si="10"/>
        <v>156</v>
      </c>
    </row>
    <row r="83" spans="1:12" s="55" customFormat="1" ht="12.75" customHeight="1">
      <c r="A83" s="61" t="s">
        <v>175</v>
      </c>
      <c r="B83" s="51">
        <f t="shared" si="8"/>
        <v>2883</v>
      </c>
      <c r="C83" s="54">
        <v>656</v>
      </c>
      <c r="D83" s="75" t="s">
        <v>102</v>
      </c>
      <c r="E83" s="75" t="s">
        <v>102</v>
      </c>
      <c r="F83" s="54">
        <v>406</v>
      </c>
      <c r="G83" s="54">
        <v>1448</v>
      </c>
      <c r="H83" s="54">
        <v>23</v>
      </c>
      <c r="I83" s="54">
        <v>132</v>
      </c>
      <c r="J83" s="54">
        <v>171</v>
      </c>
      <c r="K83" s="54">
        <v>2</v>
      </c>
      <c r="L83" s="54">
        <v>45</v>
      </c>
    </row>
    <row r="84" spans="1:12" s="55" customFormat="1" ht="12.75" customHeight="1">
      <c r="A84" s="61" t="s">
        <v>176</v>
      </c>
      <c r="B84" s="51">
        <f t="shared" si="8"/>
        <v>3074</v>
      </c>
      <c r="C84" s="54">
        <v>738</v>
      </c>
      <c r="D84" s="54">
        <v>3</v>
      </c>
      <c r="E84" s="54">
        <v>2</v>
      </c>
      <c r="F84" s="54">
        <v>363</v>
      </c>
      <c r="G84" s="54">
        <v>1614</v>
      </c>
      <c r="H84" s="54">
        <v>28</v>
      </c>
      <c r="I84" s="54">
        <v>5</v>
      </c>
      <c r="J84" s="54">
        <v>285</v>
      </c>
      <c r="K84" s="54">
        <v>1</v>
      </c>
      <c r="L84" s="54">
        <v>40</v>
      </c>
    </row>
    <row r="85" spans="1:12" s="55" customFormat="1" ht="12.75" customHeight="1">
      <c r="A85" s="61" t="s">
        <v>177</v>
      </c>
      <c r="B85" s="51">
        <f t="shared" si="8"/>
        <v>3002</v>
      </c>
      <c r="C85" s="54">
        <v>469</v>
      </c>
      <c r="D85" s="75" t="s">
        <v>102</v>
      </c>
      <c r="E85" s="75" t="s">
        <v>102</v>
      </c>
      <c r="F85" s="54">
        <v>318</v>
      </c>
      <c r="G85" s="54">
        <v>2128</v>
      </c>
      <c r="H85" s="54">
        <v>20</v>
      </c>
      <c r="I85" s="54">
        <v>16</v>
      </c>
      <c r="J85" s="54">
        <v>27</v>
      </c>
      <c r="K85" s="54">
        <v>8</v>
      </c>
      <c r="L85" s="54">
        <v>16</v>
      </c>
    </row>
    <row r="86" spans="1:12" s="55" customFormat="1" ht="12.75" customHeight="1">
      <c r="A86" s="61" t="s">
        <v>178</v>
      </c>
      <c r="B86" s="51">
        <f t="shared" si="8"/>
        <v>6141</v>
      </c>
      <c r="C86" s="54">
        <v>1217</v>
      </c>
      <c r="D86" s="75" t="s">
        <v>102</v>
      </c>
      <c r="E86" s="75" t="s">
        <v>102</v>
      </c>
      <c r="F86" s="54">
        <v>499</v>
      </c>
      <c r="G86" s="54">
        <v>3658</v>
      </c>
      <c r="H86" s="54">
        <v>135</v>
      </c>
      <c r="I86" s="54">
        <v>39</v>
      </c>
      <c r="J86" s="54">
        <v>490</v>
      </c>
      <c r="K86" s="54">
        <v>48</v>
      </c>
      <c r="L86" s="54">
        <v>55</v>
      </c>
    </row>
    <row r="87" spans="1:12" s="55" customFormat="1" ht="6" customHeight="1">
      <c r="A87" s="61"/>
      <c r="B87" s="51"/>
      <c r="C87" s="54"/>
      <c r="D87" s="54"/>
      <c r="E87" s="54"/>
      <c r="F87" s="54"/>
      <c r="G87" s="54"/>
      <c r="H87" s="54"/>
      <c r="I87" s="54"/>
      <c r="J87" s="54"/>
      <c r="K87" s="54"/>
      <c r="L87" s="54"/>
    </row>
    <row r="88" spans="1:12" s="55" customFormat="1" ht="12.75" customHeight="1">
      <c r="A88" s="49" t="s">
        <v>179</v>
      </c>
      <c r="B88" s="51">
        <f t="shared" si="8"/>
        <v>104208</v>
      </c>
      <c r="C88" s="51">
        <f>SUM(C89:C97)</f>
        <v>34567</v>
      </c>
      <c r="D88" s="51">
        <f aca="true" t="shared" si="11" ref="D88:L88">SUM(D89:D97)</f>
        <v>1364</v>
      </c>
      <c r="E88" s="51">
        <f t="shared" si="11"/>
        <v>2594</v>
      </c>
      <c r="F88" s="51">
        <f t="shared" si="11"/>
        <v>4276</v>
      </c>
      <c r="G88" s="51">
        <f t="shared" si="11"/>
        <v>47924</v>
      </c>
      <c r="H88" s="51">
        <f t="shared" si="11"/>
        <v>2813</v>
      </c>
      <c r="I88" s="51">
        <f t="shared" si="11"/>
        <v>2346</v>
      </c>
      <c r="J88" s="51">
        <f t="shared" si="11"/>
        <v>9481</v>
      </c>
      <c r="K88" s="51">
        <f t="shared" si="11"/>
        <v>654</v>
      </c>
      <c r="L88" s="51">
        <f t="shared" si="11"/>
        <v>2147</v>
      </c>
    </row>
    <row r="89" spans="1:12" s="55" customFormat="1" ht="12.75" customHeight="1">
      <c r="A89" s="53" t="s">
        <v>180</v>
      </c>
      <c r="B89" s="51">
        <f t="shared" si="8"/>
        <v>35890</v>
      </c>
      <c r="C89" s="54">
        <v>14714</v>
      </c>
      <c r="D89" s="54">
        <v>608</v>
      </c>
      <c r="E89" s="54">
        <v>1088</v>
      </c>
      <c r="F89" s="54">
        <v>1652</v>
      </c>
      <c r="G89" s="54">
        <v>15255</v>
      </c>
      <c r="H89" s="54">
        <v>1150</v>
      </c>
      <c r="I89" s="54">
        <v>713</v>
      </c>
      <c r="J89" s="54">
        <v>1724</v>
      </c>
      <c r="K89" s="54">
        <v>182</v>
      </c>
      <c r="L89" s="54">
        <v>500</v>
      </c>
    </row>
    <row r="90" spans="1:12" s="55" customFormat="1" ht="12.75" customHeight="1">
      <c r="A90" s="53" t="s">
        <v>181</v>
      </c>
      <c r="B90" s="51">
        <f t="shared" si="8"/>
        <v>3256</v>
      </c>
      <c r="C90" s="54">
        <v>649</v>
      </c>
      <c r="D90" s="75" t="s">
        <v>102</v>
      </c>
      <c r="E90" s="54">
        <v>15</v>
      </c>
      <c r="F90" s="54">
        <v>108</v>
      </c>
      <c r="G90" s="54">
        <v>1956</v>
      </c>
      <c r="H90" s="54">
        <v>67</v>
      </c>
      <c r="I90" s="54">
        <v>54</v>
      </c>
      <c r="J90" s="54">
        <v>252</v>
      </c>
      <c r="K90" s="54">
        <v>92</v>
      </c>
      <c r="L90" s="54">
        <v>78</v>
      </c>
    </row>
    <row r="91" spans="1:12" s="55" customFormat="1" ht="12.75" customHeight="1">
      <c r="A91" s="53" t="s">
        <v>182</v>
      </c>
      <c r="B91" s="51">
        <f t="shared" si="8"/>
        <v>12792</v>
      </c>
      <c r="C91" s="54">
        <v>3279</v>
      </c>
      <c r="D91" s="54">
        <v>203</v>
      </c>
      <c r="E91" s="54">
        <v>296</v>
      </c>
      <c r="F91" s="54">
        <v>526</v>
      </c>
      <c r="G91" s="54">
        <v>6935</v>
      </c>
      <c r="H91" s="54">
        <v>523</v>
      </c>
      <c r="I91" s="54">
        <v>229</v>
      </c>
      <c r="J91" s="54">
        <v>1003</v>
      </c>
      <c r="K91" s="54">
        <v>58</v>
      </c>
      <c r="L91" s="54">
        <v>239</v>
      </c>
    </row>
    <row r="92" spans="1:12" s="55" customFormat="1" ht="12.75" customHeight="1">
      <c r="A92" s="53" t="s">
        <v>183</v>
      </c>
      <c r="B92" s="51">
        <f t="shared" si="8"/>
        <v>3369</v>
      </c>
      <c r="C92" s="54">
        <v>582</v>
      </c>
      <c r="D92" s="54">
        <v>3</v>
      </c>
      <c r="E92" s="54">
        <v>39</v>
      </c>
      <c r="F92" s="54">
        <v>136</v>
      </c>
      <c r="G92" s="54">
        <v>1486</v>
      </c>
      <c r="H92" s="54">
        <v>152</v>
      </c>
      <c r="I92" s="54">
        <v>110</v>
      </c>
      <c r="J92" s="54">
        <v>694</v>
      </c>
      <c r="K92" s="54">
        <v>74</v>
      </c>
      <c r="L92" s="54">
        <v>135</v>
      </c>
    </row>
    <row r="93" spans="1:12" s="55" customFormat="1" ht="12.75" customHeight="1">
      <c r="A93" s="53" t="s">
        <v>184</v>
      </c>
      <c r="B93" s="51">
        <f t="shared" si="8"/>
        <v>21277</v>
      </c>
      <c r="C93" s="54">
        <v>5364</v>
      </c>
      <c r="D93" s="54">
        <v>11</v>
      </c>
      <c r="E93" s="54">
        <v>232</v>
      </c>
      <c r="F93" s="54">
        <v>648</v>
      </c>
      <c r="G93" s="54">
        <v>11260</v>
      </c>
      <c r="H93" s="54">
        <v>466</v>
      </c>
      <c r="I93" s="54">
        <v>453</v>
      </c>
      <c r="J93" s="54">
        <v>2713</v>
      </c>
      <c r="K93" s="54">
        <v>84</v>
      </c>
      <c r="L93" s="54">
        <v>289</v>
      </c>
    </row>
    <row r="94" spans="1:12" s="55" customFormat="1" ht="12.75" customHeight="1">
      <c r="A94" s="53" t="s">
        <v>185</v>
      </c>
      <c r="B94" s="51">
        <f t="shared" si="8"/>
        <v>17537</v>
      </c>
      <c r="C94" s="54">
        <v>6656</v>
      </c>
      <c r="D94" s="54">
        <v>405</v>
      </c>
      <c r="E94" s="54">
        <v>698</v>
      </c>
      <c r="F94" s="54">
        <v>779</v>
      </c>
      <c r="G94" s="54">
        <v>6497</v>
      </c>
      <c r="H94" s="54">
        <v>303</v>
      </c>
      <c r="I94" s="54">
        <v>629</v>
      </c>
      <c r="J94" s="54">
        <v>1976</v>
      </c>
      <c r="K94" s="54">
        <v>108</v>
      </c>
      <c r="L94" s="54">
        <v>589</v>
      </c>
    </row>
    <row r="95" spans="1:12" s="55" customFormat="1" ht="12.75" customHeight="1">
      <c r="A95" s="53" t="s">
        <v>186</v>
      </c>
      <c r="B95" s="51">
        <f t="shared" si="8"/>
        <v>5926</v>
      </c>
      <c r="C95" s="54">
        <v>2347</v>
      </c>
      <c r="D95" s="54">
        <v>127</v>
      </c>
      <c r="E95" s="54">
        <v>155</v>
      </c>
      <c r="F95" s="54">
        <v>240</v>
      </c>
      <c r="G95" s="54">
        <v>2398</v>
      </c>
      <c r="H95" s="54">
        <v>120</v>
      </c>
      <c r="I95" s="54">
        <v>83</v>
      </c>
      <c r="J95" s="54">
        <v>489</v>
      </c>
      <c r="K95" s="54">
        <v>12</v>
      </c>
      <c r="L95" s="54">
        <v>237</v>
      </c>
    </row>
    <row r="96" spans="1:12" s="55" customFormat="1" ht="12.75" customHeight="1">
      <c r="A96" s="53" t="s">
        <v>187</v>
      </c>
      <c r="B96" s="51">
        <f t="shared" si="8"/>
        <v>182</v>
      </c>
      <c r="C96" s="54">
        <v>53</v>
      </c>
      <c r="D96" s="75" t="s">
        <v>102</v>
      </c>
      <c r="E96" s="75" t="s">
        <v>102</v>
      </c>
      <c r="F96" s="54">
        <v>7</v>
      </c>
      <c r="G96" s="54">
        <v>66</v>
      </c>
      <c r="H96" s="54">
        <v>4</v>
      </c>
      <c r="I96" s="54">
        <v>4</v>
      </c>
      <c r="J96" s="54">
        <v>37</v>
      </c>
      <c r="K96" s="54">
        <v>4</v>
      </c>
      <c r="L96" s="54">
        <v>7</v>
      </c>
    </row>
    <row r="97" spans="1:12" s="55" customFormat="1" ht="12.75" customHeight="1">
      <c r="A97" s="53" t="s">
        <v>188</v>
      </c>
      <c r="B97" s="51">
        <f t="shared" si="8"/>
        <v>3979</v>
      </c>
      <c r="C97" s="54">
        <v>923</v>
      </c>
      <c r="D97" s="54">
        <v>7</v>
      </c>
      <c r="E97" s="54">
        <v>71</v>
      </c>
      <c r="F97" s="54">
        <v>180</v>
      </c>
      <c r="G97" s="54">
        <v>2071</v>
      </c>
      <c r="H97" s="54">
        <v>28</v>
      </c>
      <c r="I97" s="54">
        <v>71</v>
      </c>
      <c r="J97" s="54">
        <v>593</v>
      </c>
      <c r="K97" s="54">
        <v>40</v>
      </c>
      <c r="L97" s="54">
        <v>73</v>
      </c>
    </row>
    <row r="98" spans="1:12" s="55" customFormat="1" ht="6.75" customHeight="1">
      <c r="A98" s="53"/>
      <c r="B98" s="51"/>
      <c r="C98" s="54"/>
      <c r="D98" s="54"/>
      <c r="E98" s="54"/>
      <c r="F98" s="54"/>
      <c r="G98" s="54"/>
      <c r="H98" s="54"/>
      <c r="I98" s="54"/>
      <c r="J98" s="54"/>
      <c r="K98" s="54"/>
      <c r="L98" s="54"/>
    </row>
    <row r="99" spans="1:12" s="55" customFormat="1" ht="12.75" customHeight="1">
      <c r="A99" s="49" t="s">
        <v>189</v>
      </c>
      <c r="B99" s="51">
        <f t="shared" si="8"/>
        <v>7811</v>
      </c>
      <c r="C99" s="51">
        <f>SUM(C100:C105)</f>
        <v>1789</v>
      </c>
      <c r="D99" s="51">
        <f aca="true" t="shared" si="12" ref="D99:L99">SUM(D100:D105)</f>
        <v>4</v>
      </c>
      <c r="E99" s="51">
        <f t="shared" si="12"/>
        <v>88</v>
      </c>
      <c r="F99" s="51">
        <f t="shared" si="12"/>
        <v>719</v>
      </c>
      <c r="G99" s="51">
        <f t="shared" si="12"/>
        <v>4002</v>
      </c>
      <c r="H99" s="51">
        <f t="shared" si="12"/>
        <v>232</v>
      </c>
      <c r="I99" s="51">
        <f t="shared" si="12"/>
        <v>144</v>
      </c>
      <c r="J99" s="51">
        <f t="shared" si="12"/>
        <v>588</v>
      </c>
      <c r="K99" s="51">
        <f t="shared" si="12"/>
        <v>68</v>
      </c>
      <c r="L99" s="51">
        <f t="shared" si="12"/>
        <v>269</v>
      </c>
    </row>
    <row r="100" spans="1:12" ht="12.75" customHeight="1">
      <c r="A100" s="61" t="s">
        <v>190</v>
      </c>
      <c r="B100" s="51">
        <f t="shared" si="8"/>
        <v>337</v>
      </c>
      <c r="C100" s="62">
        <v>61</v>
      </c>
      <c r="D100" s="75" t="s">
        <v>102</v>
      </c>
      <c r="E100" s="62">
        <v>2</v>
      </c>
      <c r="F100" s="62">
        <v>20</v>
      </c>
      <c r="G100" s="62">
        <v>187</v>
      </c>
      <c r="H100" s="62">
        <v>28</v>
      </c>
      <c r="I100" s="62">
        <v>6</v>
      </c>
      <c r="J100" s="62">
        <v>21</v>
      </c>
      <c r="K100" s="62">
        <v>1</v>
      </c>
      <c r="L100" s="62">
        <v>13</v>
      </c>
    </row>
    <row r="101" spans="1:12" ht="12.75" customHeight="1">
      <c r="A101" s="61" t="s">
        <v>191</v>
      </c>
      <c r="B101" s="51">
        <f t="shared" si="8"/>
        <v>807</v>
      </c>
      <c r="C101" s="62">
        <v>103</v>
      </c>
      <c r="D101" s="75" t="s">
        <v>102</v>
      </c>
      <c r="E101" s="75" t="s">
        <v>102</v>
      </c>
      <c r="F101" s="62">
        <v>69</v>
      </c>
      <c r="G101" s="62">
        <v>399</v>
      </c>
      <c r="H101" s="62">
        <v>50</v>
      </c>
      <c r="I101" s="62">
        <v>35</v>
      </c>
      <c r="J101" s="62">
        <v>122</v>
      </c>
      <c r="K101" s="62">
        <v>17</v>
      </c>
      <c r="L101" s="62">
        <v>12</v>
      </c>
    </row>
    <row r="102" spans="1:12" ht="12.75" customHeight="1">
      <c r="A102" s="61" t="s">
        <v>192</v>
      </c>
      <c r="B102" s="51">
        <f t="shared" si="8"/>
        <v>445</v>
      </c>
      <c r="C102" s="62">
        <v>77</v>
      </c>
      <c r="D102" s="75" t="s">
        <v>102</v>
      </c>
      <c r="E102" s="62">
        <v>9</v>
      </c>
      <c r="F102" s="62">
        <v>18</v>
      </c>
      <c r="G102" s="62">
        <v>260</v>
      </c>
      <c r="H102" s="62">
        <v>10</v>
      </c>
      <c r="I102" s="62">
        <v>7</v>
      </c>
      <c r="J102" s="62">
        <v>24</v>
      </c>
      <c r="K102" s="62">
        <v>2</v>
      </c>
      <c r="L102" s="62">
        <v>47</v>
      </c>
    </row>
    <row r="103" spans="1:12" ht="12.75" customHeight="1">
      <c r="A103" s="61" t="s">
        <v>193</v>
      </c>
      <c r="B103" s="51">
        <f t="shared" si="8"/>
        <v>589</v>
      </c>
      <c r="C103" s="62">
        <v>147</v>
      </c>
      <c r="D103" s="75" t="s">
        <v>102</v>
      </c>
      <c r="E103" s="62">
        <v>9</v>
      </c>
      <c r="F103" s="62">
        <v>52</v>
      </c>
      <c r="G103" s="62">
        <v>276</v>
      </c>
      <c r="H103" s="62">
        <v>28</v>
      </c>
      <c r="I103" s="62">
        <v>24</v>
      </c>
      <c r="J103" s="62">
        <v>51</v>
      </c>
      <c r="K103" s="62">
        <v>5</v>
      </c>
      <c r="L103" s="62">
        <v>6</v>
      </c>
    </row>
    <row r="104" spans="1:12" ht="12.75" customHeight="1">
      <c r="A104" s="61" t="s">
        <v>194</v>
      </c>
      <c r="B104" s="51">
        <f t="shared" si="8"/>
        <v>3216</v>
      </c>
      <c r="C104" s="62">
        <v>844</v>
      </c>
      <c r="D104" s="62">
        <v>3</v>
      </c>
      <c r="E104" s="62">
        <v>45</v>
      </c>
      <c r="F104" s="62">
        <v>349</v>
      </c>
      <c r="G104" s="62">
        <v>1474</v>
      </c>
      <c r="H104" s="62">
        <v>59</v>
      </c>
      <c r="I104" s="62">
        <v>55</v>
      </c>
      <c r="J104" s="62">
        <v>269</v>
      </c>
      <c r="K104" s="62">
        <v>36</v>
      </c>
      <c r="L104" s="62">
        <v>130</v>
      </c>
    </row>
    <row r="105" spans="1:12" ht="12.75" customHeight="1">
      <c r="A105" s="61" t="s">
        <v>195</v>
      </c>
      <c r="B105" s="51">
        <f t="shared" si="8"/>
        <v>2417</v>
      </c>
      <c r="C105" s="62">
        <v>557</v>
      </c>
      <c r="D105" s="62">
        <v>1</v>
      </c>
      <c r="E105" s="62">
        <v>23</v>
      </c>
      <c r="F105" s="62">
        <v>211</v>
      </c>
      <c r="G105" s="62">
        <v>1406</v>
      </c>
      <c r="H105" s="62">
        <v>57</v>
      </c>
      <c r="I105" s="62">
        <v>17</v>
      </c>
      <c r="J105" s="62">
        <v>101</v>
      </c>
      <c r="K105" s="62">
        <v>7</v>
      </c>
      <c r="L105" s="62">
        <v>61</v>
      </c>
    </row>
    <row r="106" spans="1:12" ht="9.75" customHeight="1">
      <c r="A106" s="61"/>
      <c r="B106" s="70"/>
      <c r="C106" s="62"/>
      <c r="D106" s="62"/>
      <c r="E106" s="62"/>
      <c r="F106" s="62"/>
      <c r="G106" s="62"/>
      <c r="H106" s="62"/>
      <c r="I106" s="62"/>
      <c r="J106" s="62"/>
      <c r="K106" s="62"/>
      <c r="L106" s="62"/>
    </row>
    <row r="107" spans="1:12" ht="28.5" customHeight="1">
      <c r="A107" s="65"/>
      <c r="B107" s="73"/>
      <c r="C107" s="66"/>
      <c r="D107" s="62"/>
      <c r="E107" s="62"/>
      <c r="F107" s="62"/>
      <c r="G107" s="62"/>
      <c r="H107" s="62"/>
      <c r="I107" s="62"/>
      <c r="J107" s="62"/>
      <c r="K107" s="62"/>
      <c r="L107" s="62"/>
    </row>
    <row r="108" spans="1:12" ht="19.5" customHeight="1">
      <c r="A108" s="67"/>
      <c r="B108" s="70"/>
      <c r="C108" s="62"/>
      <c r="D108" s="62"/>
      <c r="E108" s="62"/>
      <c r="F108" s="62"/>
      <c r="G108" s="62"/>
      <c r="H108" s="62"/>
      <c r="I108" s="62"/>
      <c r="J108" s="62"/>
      <c r="K108" s="62"/>
      <c r="L108" s="62"/>
    </row>
    <row r="109" spans="1:12" ht="14.25" customHeight="1">
      <c r="A109" s="68"/>
      <c r="B109" s="70"/>
      <c r="C109" s="62"/>
      <c r="D109" s="62"/>
      <c r="E109" s="62"/>
      <c r="F109" s="62"/>
      <c r="G109" s="62"/>
      <c r="H109" s="62"/>
      <c r="I109" s="62"/>
      <c r="J109" s="62"/>
      <c r="K109" s="62"/>
      <c r="L109" s="62"/>
    </row>
    <row r="110" spans="2:12" ht="10.5" customHeight="1">
      <c r="B110" s="70"/>
      <c r="C110" s="62"/>
      <c r="D110" s="62"/>
      <c r="E110" s="62"/>
      <c r="F110" s="62"/>
      <c r="G110" s="62"/>
      <c r="H110" s="62"/>
      <c r="I110" s="62"/>
      <c r="J110" s="62"/>
      <c r="K110" s="62"/>
      <c r="L110" s="62"/>
    </row>
    <row r="111" spans="1:12" s="60" customFormat="1" ht="13.5" customHeight="1">
      <c r="A111" s="69"/>
      <c r="B111" s="74"/>
      <c r="C111" s="59"/>
      <c r="D111" s="59"/>
      <c r="E111" s="59"/>
      <c r="F111" s="59"/>
      <c r="G111" s="59"/>
      <c r="H111" s="59"/>
      <c r="I111" s="59"/>
      <c r="J111" s="59"/>
      <c r="K111" s="59"/>
      <c r="L111" s="59"/>
    </row>
    <row r="112" spans="2:12" ht="12.75" customHeight="1">
      <c r="B112" s="70"/>
      <c r="C112" s="62"/>
      <c r="D112" s="62"/>
      <c r="E112" s="62"/>
      <c r="F112" s="62"/>
      <c r="G112" s="62"/>
      <c r="H112" s="62"/>
      <c r="I112" s="62"/>
      <c r="J112" s="62"/>
      <c r="K112" s="62"/>
      <c r="L112" s="62"/>
    </row>
    <row r="113" spans="2:12" ht="9.75">
      <c r="B113" s="70"/>
      <c r="C113" s="62"/>
      <c r="D113" s="62"/>
      <c r="E113" s="62"/>
      <c r="F113" s="62"/>
      <c r="G113" s="62"/>
      <c r="H113" s="62"/>
      <c r="I113" s="62"/>
      <c r="J113" s="62"/>
      <c r="K113" s="62"/>
      <c r="L113" s="62"/>
    </row>
    <row r="114" spans="2:12" ht="9.75">
      <c r="B114" s="70"/>
      <c r="C114" s="62"/>
      <c r="D114" s="62"/>
      <c r="E114" s="62"/>
      <c r="F114" s="62"/>
      <c r="G114" s="62"/>
      <c r="H114" s="62"/>
      <c r="I114" s="62"/>
      <c r="J114" s="62"/>
      <c r="K114" s="62"/>
      <c r="L114" s="62"/>
    </row>
  </sheetData>
  <sheetProtection/>
  <mergeCells count="2">
    <mergeCell ref="C3:E3"/>
    <mergeCell ref="A1:L1"/>
  </mergeCells>
  <printOptions horizontalCentered="1"/>
  <pageMargins left="0.5905511811023623" right="0.5905511811023623" top="0.3937007874015748" bottom="0.3937007874015748" header="0" footer="0.7874015748031497"/>
  <pageSetup horizontalDpi="600" verticalDpi="600" orientation="portrait" paperSize="9" scale="80" r:id="rId1"/>
  <ignoredErrors>
    <ignoredError sqref="B11:B12 B14:B15 B25 B30 B39 B46:B48 B61 B75 B78 B80 B90 B100 B102:B10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PageLayoutView="0" workbookViewId="0" topLeftCell="A1">
      <selection activeCell="P17" sqref="P17"/>
    </sheetView>
  </sheetViews>
  <sheetFormatPr defaultColWidth="17.7109375" defaultRowHeight="12.75"/>
  <cols>
    <col min="1" max="1" width="24.7109375" style="44" customWidth="1"/>
    <col min="2" max="2" width="7.28125" style="71" customWidth="1"/>
    <col min="3" max="3" width="6.57421875" style="44" bestFit="1" customWidth="1"/>
    <col min="4" max="4" width="6.8515625" style="44" bestFit="1" customWidth="1"/>
    <col min="5" max="5" width="7.421875" style="44" bestFit="1" customWidth="1"/>
    <col min="6" max="6" width="6.28125" style="44" bestFit="1" customWidth="1"/>
    <col min="7" max="7" width="5.7109375" style="44" bestFit="1" customWidth="1"/>
    <col min="8" max="9" width="6.57421875" style="44" bestFit="1" customWidth="1"/>
    <col min="10" max="10" width="6.421875" style="44" bestFit="1" customWidth="1"/>
    <col min="11" max="11" width="6.28125" style="44" bestFit="1" customWidth="1"/>
    <col min="12" max="12" width="8.140625" style="44" bestFit="1" customWidth="1"/>
    <col min="13" max="13" width="7.28125" style="44" customWidth="1"/>
    <col min="14" max="14" width="10.7109375" style="44" customWidth="1"/>
    <col min="15" max="15" width="11.8515625" style="44" customWidth="1"/>
    <col min="16" max="16384" width="17.7109375" style="44" customWidth="1"/>
  </cols>
  <sheetData>
    <row r="1" spans="1:14" ht="12" customHeight="1">
      <c r="A1" s="37" t="s">
        <v>270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2" customHeight="1">
      <c r="A2" s="84" t="s">
        <v>271</v>
      </c>
      <c r="B2" s="37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3" ht="41.25" customHeight="1">
      <c r="A3" s="80"/>
      <c r="B3" s="83" t="s">
        <v>199</v>
      </c>
      <c r="C3" s="77" t="s">
        <v>198</v>
      </c>
      <c r="D3" s="78" t="s">
        <v>48</v>
      </c>
      <c r="E3" s="79" t="s">
        <v>38</v>
      </c>
      <c r="F3" s="79" t="s">
        <v>39</v>
      </c>
      <c r="G3" s="79" t="s">
        <v>40</v>
      </c>
      <c r="H3" s="79" t="s">
        <v>41</v>
      </c>
      <c r="I3" s="79" t="s">
        <v>42</v>
      </c>
      <c r="J3" s="79" t="s">
        <v>43</v>
      </c>
      <c r="K3" s="79" t="s">
        <v>44</v>
      </c>
      <c r="L3" s="79" t="s">
        <v>45</v>
      </c>
      <c r="M3" s="81" t="s">
        <v>46</v>
      </c>
    </row>
    <row r="4" ht="7.5" customHeight="1">
      <c r="A4" s="48"/>
    </row>
    <row r="5" spans="1:16" s="52" customFormat="1" ht="12.75" customHeight="1">
      <c r="A5" s="49" t="s">
        <v>196</v>
      </c>
      <c r="B5" s="51">
        <f>SUM(C5:M5)</f>
        <v>376744</v>
      </c>
      <c r="C5" s="50">
        <f aca="true" t="shared" si="0" ref="C5:L5">SUM(C7,C17,C22,C37,C51,C56,C70,C81,C87,C98)</f>
        <v>409</v>
      </c>
      <c r="D5" s="50">
        <f t="shared" si="0"/>
        <v>24264</v>
      </c>
      <c r="E5" s="50">
        <f t="shared" si="0"/>
        <v>43679</v>
      </c>
      <c r="F5" s="50">
        <f t="shared" si="0"/>
        <v>55519</v>
      </c>
      <c r="G5" s="50">
        <f t="shared" si="0"/>
        <v>58029</v>
      </c>
      <c r="H5" s="50">
        <f t="shared" si="0"/>
        <v>51863</v>
      </c>
      <c r="I5" s="50">
        <f t="shared" si="0"/>
        <v>44551</v>
      </c>
      <c r="J5" s="50">
        <f t="shared" si="0"/>
        <v>43084</v>
      </c>
      <c r="K5" s="50">
        <f t="shared" si="0"/>
        <v>37100</v>
      </c>
      <c r="L5" s="50">
        <f t="shared" si="0"/>
        <v>15955</v>
      </c>
      <c r="M5" s="50">
        <f>SUM(M7,M17,M22,M37,M51,M56,M70,M81,M87,M98)</f>
        <v>2291</v>
      </c>
      <c r="P5" s="51"/>
    </row>
    <row r="6" spans="1:16" s="55" customFormat="1" ht="6.75" customHeight="1">
      <c r="A6" s="53"/>
      <c r="B6" s="51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P6" s="51"/>
    </row>
    <row r="7" spans="1:16" s="55" customFormat="1" ht="13.5" customHeight="1">
      <c r="A7" s="56" t="s">
        <v>107</v>
      </c>
      <c r="B7" s="51">
        <f aca="true" t="shared" si="1" ref="B7:B68">SUM(C7:M7)</f>
        <v>25664</v>
      </c>
      <c r="C7" s="51">
        <f aca="true" t="shared" si="2" ref="C7:M7">SUM(C8:C15)</f>
        <v>15</v>
      </c>
      <c r="D7" s="51">
        <f t="shared" si="2"/>
        <v>1634</v>
      </c>
      <c r="E7" s="51">
        <f t="shared" si="2"/>
        <v>2654</v>
      </c>
      <c r="F7" s="51">
        <f t="shared" si="2"/>
        <v>3312</v>
      </c>
      <c r="G7" s="51">
        <f t="shared" si="2"/>
        <v>3815</v>
      </c>
      <c r="H7" s="51">
        <f t="shared" si="2"/>
        <v>3770</v>
      </c>
      <c r="I7" s="51">
        <f t="shared" si="2"/>
        <v>3489</v>
      </c>
      <c r="J7" s="51">
        <f t="shared" si="2"/>
        <v>3101</v>
      </c>
      <c r="K7" s="51">
        <f t="shared" si="2"/>
        <v>2616</v>
      </c>
      <c r="L7" s="51">
        <f t="shared" si="2"/>
        <v>1141</v>
      </c>
      <c r="M7" s="51">
        <f t="shared" si="2"/>
        <v>117</v>
      </c>
      <c r="P7" s="51"/>
    </row>
    <row r="8" spans="1:16" s="55" customFormat="1" ht="13.5" customHeight="1">
      <c r="A8" s="57" t="s">
        <v>108</v>
      </c>
      <c r="B8" s="51">
        <f t="shared" si="1"/>
        <v>9563</v>
      </c>
      <c r="C8" s="54">
        <v>2</v>
      </c>
      <c r="D8" s="54">
        <v>508</v>
      </c>
      <c r="E8" s="54">
        <v>906</v>
      </c>
      <c r="F8" s="54">
        <v>1196</v>
      </c>
      <c r="G8" s="54">
        <v>1427</v>
      </c>
      <c r="H8" s="54">
        <v>1401</v>
      </c>
      <c r="I8" s="54">
        <v>1284</v>
      </c>
      <c r="J8" s="54">
        <v>1236</v>
      </c>
      <c r="K8" s="54">
        <v>1099</v>
      </c>
      <c r="L8" s="54">
        <v>465</v>
      </c>
      <c r="M8" s="55">
        <v>39</v>
      </c>
      <c r="P8" s="51"/>
    </row>
    <row r="9" spans="1:16" s="55" customFormat="1" ht="13.5" customHeight="1">
      <c r="A9" s="53" t="s">
        <v>109</v>
      </c>
      <c r="B9" s="51">
        <f t="shared" si="1"/>
        <v>2358</v>
      </c>
      <c r="C9" s="54">
        <v>4</v>
      </c>
      <c r="D9" s="54">
        <v>172</v>
      </c>
      <c r="E9" s="54">
        <v>218</v>
      </c>
      <c r="F9" s="54">
        <v>318</v>
      </c>
      <c r="G9" s="54">
        <v>323</v>
      </c>
      <c r="H9" s="54">
        <v>372</v>
      </c>
      <c r="I9" s="54">
        <v>311</v>
      </c>
      <c r="J9" s="54">
        <v>268</v>
      </c>
      <c r="K9" s="54">
        <v>250</v>
      </c>
      <c r="L9" s="54">
        <v>111</v>
      </c>
      <c r="M9" s="55">
        <v>11</v>
      </c>
      <c r="P9" s="51"/>
    </row>
    <row r="10" spans="1:16" s="55" customFormat="1" ht="13.5" customHeight="1">
      <c r="A10" s="53" t="s">
        <v>110</v>
      </c>
      <c r="B10" s="51">
        <f t="shared" si="1"/>
        <v>1001</v>
      </c>
      <c r="C10" s="82" t="s">
        <v>102</v>
      </c>
      <c r="D10" s="75">
        <v>70</v>
      </c>
      <c r="E10" s="54">
        <v>81</v>
      </c>
      <c r="F10" s="54">
        <v>124</v>
      </c>
      <c r="G10" s="54">
        <v>154</v>
      </c>
      <c r="H10" s="54">
        <v>144</v>
      </c>
      <c r="I10" s="54">
        <v>107</v>
      </c>
      <c r="J10" s="54">
        <v>127</v>
      </c>
      <c r="K10" s="54">
        <v>114</v>
      </c>
      <c r="L10" s="54">
        <v>76</v>
      </c>
      <c r="M10" s="55">
        <v>4</v>
      </c>
      <c r="P10" s="51"/>
    </row>
    <row r="11" spans="1:16" s="55" customFormat="1" ht="13.5" customHeight="1">
      <c r="A11" s="53" t="s">
        <v>111</v>
      </c>
      <c r="B11" s="51">
        <f t="shared" si="1"/>
        <v>1143</v>
      </c>
      <c r="C11" s="54">
        <v>2</v>
      </c>
      <c r="D11" s="75">
        <v>81</v>
      </c>
      <c r="E11" s="54">
        <v>90</v>
      </c>
      <c r="F11" s="54">
        <v>133</v>
      </c>
      <c r="G11" s="54">
        <v>194</v>
      </c>
      <c r="H11" s="54">
        <v>206</v>
      </c>
      <c r="I11" s="54">
        <v>189</v>
      </c>
      <c r="J11" s="54">
        <v>124</v>
      </c>
      <c r="K11" s="54">
        <v>92</v>
      </c>
      <c r="L11" s="54">
        <v>30</v>
      </c>
      <c r="M11" s="55">
        <v>2</v>
      </c>
      <c r="P11" s="51"/>
    </row>
    <row r="12" spans="1:16" s="55" customFormat="1" ht="13.5" customHeight="1">
      <c r="A12" s="53" t="s">
        <v>112</v>
      </c>
      <c r="B12" s="51">
        <f t="shared" si="1"/>
        <v>4658</v>
      </c>
      <c r="C12" s="54">
        <v>2</v>
      </c>
      <c r="D12" s="54">
        <v>322</v>
      </c>
      <c r="E12" s="54">
        <v>647</v>
      </c>
      <c r="F12" s="54">
        <v>669</v>
      </c>
      <c r="G12" s="54">
        <v>698</v>
      </c>
      <c r="H12" s="54">
        <v>686</v>
      </c>
      <c r="I12" s="54">
        <v>630</v>
      </c>
      <c r="J12" s="54">
        <v>489</v>
      </c>
      <c r="K12" s="54">
        <v>349</v>
      </c>
      <c r="L12" s="54">
        <v>149</v>
      </c>
      <c r="M12" s="55">
        <v>17</v>
      </c>
      <c r="P12" s="51"/>
    </row>
    <row r="13" spans="1:16" s="55" customFormat="1" ht="13.5" customHeight="1">
      <c r="A13" s="53" t="s">
        <v>113</v>
      </c>
      <c r="B13" s="51">
        <f t="shared" si="1"/>
        <v>993</v>
      </c>
      <c r="C13" s="54">
        <v>1</v>
      </c>
      <c r="D13" s="75">
        <v>69</v>
      </c>
      <c r="E13" s="54">
        <v>87</v>
      </c>
      <c r="F13" s="54">
        <v>100</v>
      </c>
      <c r="G13" s="54">
        <v>104</v>
      </c>
      <c r="H13" s="54">
        <v>152</v>
      </c>
      <c r="I13" s="54">
        <v>161</v>
      </c>
      <c r="J13" s="54">
        <v>121</v>
      </c>
      <c r="K13" s="54">
        <v>123</v>
      </c>
      <c r="L13" s="54">
        <v>63</v>
      </c>
      <c r="M13" s="55">
        <v>12</v>
      </c>
      <c r="P13" s="51"/>
    </row>
    <row r="14" spans="1:16" s="55" customFormat="1" ht="13.5" customHeight="1">
      <c r="A14" s="53" t="s">
        <v>114</v>
      </c>
      <c r="B14" s="51">
        <f t="shared" si="1"/>
        <v>2642</v>
      </c>
      <c r="C14" s="82" t="s">
        <v>102</v>
      </c>
      <c r="D14" s="75">
        <v>195</v>
      </c>
      <c r="E14" s="54">
        <v>248</v>
      </c>
      <c r="F14" s="54">
        <v>295</v>
      </c>
      <c r="G14" s="54">
        <v>352</v>
      </c>
      <c r="H14" s="54">
        <v>340</v>
      </c>
      <c r="I14" s="54">
        <v>420</v>
      </c>
      <c r="J14" s="54">
        <v>353</v>
      </c>
      <c r="K14" s="54">
        <v>289</v>
      </c>
      <c r="L14" s="54">
        <v>138</v>
      </c>
      <c r="M14" s="55">
        <v>12</v>
      </c>
      <c r="P14" s="51"/>
    </row>
    <row r="15" spans="1:16" s="55" customFormat="1" ht="13.5" customHeight="1">
      <c r="A15" s="53" t="s">
        <v>115</v>
      </c>
      <c r="B15" s="51">
        <f t="shared" si="1"/>
        <v>3306</v>
      </c>
      <c r="C15" s="54">
        <v>4</v>
      </c>
      <c r="D15" s="54">
        <v>217</v>
      </c>
      <c r="E15" s="54">
        <v>377</v>
      </c>
      <c r="F15" s="54">
        <v>477</v>
      </c>
      <c r="G15" s="54">
        <v>563</v>
      </c>
      <c r="H15" s="54">
        <v>469</v>
      </c>
      <c r="I15" s="54">
        <v>387</v>
      </c>
      <c r="J15" s="54">
        <v>383</v>
      </c>
      <c r="K15" s="54">
        <v>300</v>
      </c>
      <c r="L15" s="54">
        <v>109</v>
      </c>
      <c r="M15" s="55">
        <v>20</v>
      </c>
      <c r="P15" s="51"/>
    </row>
    <row r="16" spans="1:16" s="55" customFormat="1" ht="6" customHeight="1">
      <c r="A16" s="53"/>
      <c r="B16" s="51"/>
      <c r="C16" s="54"/>
      <c r="D16" s="54"/>
      <c r="E16" s="54"/>
      <c r="F16" s="54"/>
      <c r="G16" s="54"/>
      <c r="H16" s="54"/>
      <c r="I16" s="54"/>
      <c r="J16" s="54"/>
      <c r="K16" s="54"/>
      <c r="L16" s="54"/>
      <c r="P16" s="51"/>
    </row>
    <row r="17" spans="1:16" s="60" customFormat="1" ht="13.5" customHeight="1">
      <c r="A17" s="58" t="s">
        <v>116</v>
      </c>
      <c r="B17" s="51">
        <f t="shared" si="1"/>
        <v>4792</v>
      </c>
      <c r="C17" s="82" t="s">
        <v>102</v>
      </c>
      <c r="D17" s="51">
        <f aca="true" t="shared" si="3" ref="D17:M17">SUM(D18:D20)</f>
        <v>465</v>
      </c>
      <c r="E17" s="51">
        <f t="shared" si="3"/>
        <v>553</v>
      </c>
      <c r="F17" s="51">
        <f t="shared" si="3"/>
        <v>691</v>
      </c>
      <c r="G17" s="51">
        <f t="shared" si="3"/>
        <v>595</v>
      </c>
      <c r="H17" s="51">
        <f t="shared" si="3"/>
        <v>636</v>
      </c>
      <c r="I17" s="51">
        <f t="shared" si="3"/>
        <v>609</v>
      </c>
      <c r="J17" s="51">
        <f t="shared" si="3"/>
        <v>578</v>
      </c>
      <c r="K17" s="51">
        <f t="shared" si="3"/>
        <v>473</v>
      </c>
      <c r="L17" s="51">
        <f t="shared" si="3"/>
        <v>168</v>
      </c>
      <c r="M17" s="51">
        <f t="shared" si="3"/>
        <v>24</v>
      </c>
      <c r="P17" s="51"/>
    </row>
    <row r="18" spans="1:16" s="55" customFormat="1" ht="13.5" customHeight="1">
      <c r="A18" s="61" t="s">
        <v>117</v>
      </c>
      <c r="B18" s="51">
        <f t="shared" si="1"/>
        <v>368</v>
      </c>
      <c r="C18" s="82" t="s">
        <v>102</v>
      </c>
      <c r="D18" s="75">
        <v>37</v>
      </c>
      <c r="E18" s="54">
        <v>37</v>
      </c>
      <c r="F18" s="54">
        <v>66</v>
      </c>
      <c r="G18" s="54">
        <v>72</v>
      </c>
      <c r="H18" s="75">
        <v>48</v>
      </c>
      <c r="I18" s="54">
        <v>42</v>
      </c>
      <c r="J18" s="54">
        <v>28</v>
      </c>
      <c r="K18" s="75">
        <v>26</v>
      </c>
      <c r="L18" s="54">
        <v>8</v>
      </c>
      <c r="M18" s="55">
        <v>4</v>
      </c>
      <c r="P18" s="51"/>
    </row>
    <row r="19" spans="1:16" s="55" customFormat="1" ht="13.5" customHeight="1">
      <c r="A19" s="61" t="s">
        <v>118</v>
      </c>
      <c r="B19" s="51">
        <f t="shared" si="1"/>
        <v>1907</v>
      </c>
      <c r="C19" s="82" t="s">
        <v>102</v>
      </c>
      <c r="D19" s="54">
        <v>208</v>
      </c>
      <c r="E19" s="54">
        <v>251</v>
      </c>
      <c r="F19" s="54">
        <v>324</v>
      </c>
      <c r="G19" s="54">
        <v>237</v>
      </c>
      <c r="H19" s="54">
        <v>218</v>
      </c>
      <c r="I19" s="54">
        <v>205</v>
      </c>
      <c r="J19" s="54">
        <v>215</v>
      </c>
      <c r="K19" s="54">
        <v>170</v>
      </c>
      <c r="L19" s="54">
        <v>70</v>
      </c>
      <c r="M19" s="55">
        <v>9</v>
      </c>
      <c r="P19" s="51"/>
    </row>
    <row r="20" spans="1:16" s="55" customFormat="1" ht="13.5" customHeight="1">
      <c r="A20" s="61" t="s">
        <v>119</v>
      </c>
      <c r="B20" s="51">
        <f t="shared" si="1"/>
        <v>2517</v>
      </c>
      <c r="C20" s="82" t="s">
        <v>102</v>
      </c>
      <c r="D20" s="54">
        <v>220</v>
      </c>
      <c r="E20" s="54">
        <v>265</v>
      </c>
      <c r="F20" s="54">
        <v>301</v>
      </c>
      <c r="G20" s="54">
        <v>286</v>
      </c>
      <c r="H20" s="54">
        <v>370</v>
      </c>
      <c r="I20" s="54">
        <v>362</v>
      </c>
      <c r="J20" s="54">
        <v>335</v>
      </c>
      <c r="K20" s="54">
        <v>277</v>
      </c>
      <c r="L20" s="54">
        <v>90</v>
      </c>
      <c r="M20" s="55">
        <v>11</v>
      </c>
      <c r="P20" s="51"/>
    </row>
    <row r="21" spans="1:16" s="55" customFormat="1" ht="6.75" customHeight="1">
      <c r="A21" s="53"/>
      <c r="B21" s="51"/>
      <c r="C21" s="54"/>
      <c r="D21" s="54"/>
      <c r="E21" s="54"/>
      <c r="F21" s="54"/>
      <c r="G21" s="54"/>
      <c r="H21" s="54"/>
      <c r="I21" s="54"/>
      <c r="J21" s="54"/>
      <c r="K21" s="54"/>
      <c r="L21" s="54"/>
      <c r="P21" s="51"/>
    </row>
    <row r="22" spans="1:16" s="55" customFormat="1" ht="13.5" customHeight="1">
      <c r="A22" s="49" t="s">
        <v>120</v>
      </c>
      <c r="B22" s="51">
        <f t="shared" si="1"/>
        <v>72171</v>
      </c>
      <c r="C22" s="51">
        <f>SUM(C23:C35)</f>
        <v>35</v>
      </c>
      <c r="D22" s="51">
        <f aca="true" t="shared" si="4" ref="D22:M22">SUM(D23:D35)</f>
        <v>4516</v>
      </c>
      <c r="E22" s="51">
        <f t="shared" si="4"/>
        <v>8009</v>
      </c>
      <c r="F22" s="51">
        <f t="shared" si="4"/>
        <v>10025</v>
      </c>
      <c r="G22" s="51">
        <f t="shared" si="4"/>
        <v>10741</v>
      </c>
      <c r="H22" s="51">
        <f t="shared" si="4"/>
        <v>9681</v>
      </c>
      <c r="I22" s="51">
        <f t="shared" si="4"/>
        <v>9062</v>
      </c>
      <c r="J22" s="51">
        <f t="shared" si="4"/>
        <v>8968</v>
      </c>
      <c r="K22" s="51">
        <f t="shared" si="4"/>
        <v>8125</v>
      </c>
      <c r="L22" s="51">
        <f t="shared" si="4"/>
        <v>2815</v>
      </c>
      <c r="M22" s="51">
        <f t="shared" si="4"/>
        <v>194</v>
      </c>
      <c r="P22" s="51"/>
    </row>
    <row r="23" spans="1:16" s="55" customFormat="1" ht="13.5" customHeight="1">
      <c r="A23" s="61" t="s">
        <v>121</v>
      </c>
      <c r="B23" s="51">
        <f t="shared" si="1"/>
        <v>4508</v>
      </c>
      <c r="C23" s="82" t="s">
        <v>102</v>
      </c>
      <c r="D23" s="54">
        <v>60</v>
      </c>
      <c r="E23" s="54">
        <v>301</v>
      </c>
      <c r="F23" s="54">
        <v>503</v>
      </c>
      <c r="G23" s="54">
        <v>570</v>
      </c>
      <c r="H23" s="54">
        <v>665</v>
      </c>
      <c r="I23" s="54">
        <v>740</v>
      </c>
      <c r="J23" s="54">
        <v>801</v>
      </c>
      <c r="K23" s="54">
        <v>699</v>
      </c>
      <c r="L23" s="54">
        <v>165</v>
      </c>
      <c r="M23" s="55">
        <v>4</v>
      </c>
      <c r="P23" s="51"/>
    </row>
    <row r="24" spans="1:16" s="55" customFormat="1" ht="13.5" customHeight="1">
      <c r="A24" s="61" t="s">
        <v>122</v>
      </c>
      <c r="B24" s="51">
        <f t="shared" si="1"/>
        <v>699</v>
      </c>
      <c r="C24" s="82" t="s">
        <v>102</v>
      </c>
      <c r="D24" s="75">
        <v>40</v>
      </c>
      <c r="E24" s="54">
        <v>74</v>
      </c>
      <c r="F24" s="54">
        <v>108</v>
      </c>
      <c r="G24" s="54">
        <v>128</v>
      </c>
      <c r="H24" s="54">
        <v>84</v>
      </c>
      <c r="I24" s="54">
        <v>88</v>
      </c>
      <c r="J24" s="54">
        <v>84</v>
      </c>
      <c r="K24" s="54">
        <v>71</v>
      </c>
      <c r="L24" s="54">
        <v>20</v>
      </c>
      <c r="M24" s="55">
        <v>2</v>
      </c>
      <c r="P24" s="51"/>
    </row>
    <row r="25" spans="1:16" s="55" customFormat="1" ht="13.5" customHeight="1">
      <c r="A25" s="61" t="s">
        <v>123</v>
      </c>
      <c r="B25" s="51">
        <f t="shared" si="1"/>
        <v>1373</v>
      </c>
      <c r="C25" s="54">
        <v>3</v>
      </c>
      <c r="D25" s="54">
        <v>97</v>
      </c>
      <c r="E25" s="54">
        <v>219</v>
      </c>
      <c r="F25" s="54">
        <v>263</v>
      </c>
      <c r="G25" s="54">
        <v>243</v>
      </c>
      <c r="H25" s="54">
        <v>169</v>
      </c>
      <c r="I25" s="54">
        <v>157</v>
      </c>
      <c r="J25" s="54">
        <v>100</v>
      </c>
      <c r="K25" s="54">
        <v>84</v>
      </c>
      <c r="L25" s="54">
        <v>35</v>
      </c>
      <c r="M25" s="55">
        <v>3</v>
      </c>
      <c r="P25" s="51"/>
    </row>
    <row r="26" spans="1:16" s="55" customFormat="1" ht="13.5" customHeight="1">
      <c r="A26" s="61" t="s">
        <v>124</v>
      </c>
      <c r="B26" s="51">
        <f t="shared" si="1"/>
        <v>8201</v>
      </c>
      <c r="C26" s="54">
        <v>10</v>
      </c>
      <c r="D26" s="54">
        <v>739</v>
      </c>
      <c r="E26" s="54">
        <v>1119</v>
      </c>
      <c r="F26" s="54">
        <v>1296</v>
      </c>
      <c r="G26" s="54">
        <v>1261</v>
      </c>
      <c r="H26" s="54">
        <v>1096</v>
      </c>
      <c r="I26" s="54">
        <v>976</v>
      </c>
      <c r="J26" s="54">
        <v>803</v>
      </c>
      <c r="K26" s="54">
        <v>672</v>
      </c>
      <c r="L26" s="54">
        <v>219</v>
      </c>
      <c r="M26" s="55">
        <v>10</v>
      </c>
      <c r="P26" s="51"/>
    </row>
    <row r="27" spans="1:16" s="55" customFormat="1" ht="13.5" customHeight="1">
      <c r="A27" s="61" t="s">
        <v>125</v>
      </c>
      <c r="B27" s="51">
        <f t="shared" si="1"/>
        <v>6676</v>
      </c>
      <c r="C27" s="54">
        <v>9</v>
      </c>
      <c r="D27" s="54">
        <v>704</v>
      </c>
      <c r="E27" s="54">
        <v>867</v>
      </c>
      <c r="F27" s="54">
        <v>977</v>
      </c>
      <c r="G27" s="54">
        <v>968</v>
      </c>
      <c r="H27" s="54">
        <v>852</v>
      </c>
      <c r="I27" s="54">
        <v>839</v>
      </c>
      <c r="J27" s="54">
        <v>755</v>
      </c>
      <c r="K27" s="54">
        <v>545</v>
      </c>
      <c r="L27" s="54">
        <v>153</v>
      </c>
      <c r="M27" s="55">
        <v>7</v>
      </c>
      <c r="P27" s="51"/>
    </row>
    <row r="28" spans="1:16" s="55" customFormat="1" ht="13.5" customHeight="1">
      <c r="A28" s="61" t="s">
        <v>126</v>
      </c>
      <c r="B28" s="51">
        <f t="shared" si="1"/>
        <v>3083</v>
      </c>
      <c r="C28" s="82" t="s">
        <v>102</v>
      </c>
      <c r="D28" s="54">
        <v>320</v>
      </c>
      <c r="E28" s="54">
        <v>483</v>
      </c>
      <c r="F28" s="54">
        <v>461</v>
      </c>
      <c r="G28" s="54">
        <v>478</v>
      </c>
      <c r="H28" s="54">
        <v>340</v>
      </c>
      <c r="I28" s="54">
        <v>339</v>
      </c>
      <c r="J28" s="54">
        <v>312</v>
      </c>
      <c r="K28" s="54">
        <v>254</v>
      </c>
      <c r="L28" s="54">
        <v>92</v>
      </c>
      <c r="M28" s="55">
        <v>4</v>
      </c>
      <c r="P28" s="51"/>
    </row>
    <row r="29" spans="1:16" s="55" customFormat="1" ht="13.5" customHeight="1">
      <c r="A29" s="61" t="s">
        <v>127</v>
      </c>
      <c r="B29" s="51">
        <f t="shared" si="1"/>
        <v>1546</v>
      </c>
      <c r="C29" s="82" t="s">
        <v>102</v>
      </c>
      <c r="D29" s="75">
        <v>117</v>
      </c>
      <c r="E29" s="54">
        <v>155</v>
      </c>
      <c r="F29" s="54">
        <v>171</v>
      </c>
      <c r="G29" s="54">
        <v>192</v>
      </c>
      <c r="H29" s="54">
        <v>219</v>
      </c>
      <c r="I29" s="54">
        <v>218</v>
      </c>
      <c r="J29" s="54">
        <v>212</v>
      </c>
      <c r="K29" s="54">
        <v>201</v>
      </c>
      <c r="L29" s="54">
        <v>59</v>
      </c>
      <c r="M29" s="55">
        <v>2</v>
      </c>
      <c r="P29" s="51"/>
    </row>
    <row r="30" spans="1:16" s="55" customFormat="1" ht="13.5" customHeight="1">
      <c r="A30" s="61" t="s">
        <v>128</v>
      </c>
      <c r="B30" s="51">
        <f t="shared" si="1"/>
        <v>7152</v>
      </c>
      <c r="C30" s="54">
        <v>1</v>
      </c>
      <c r="D30" s="54">
        <v>401</v>
      </c>
      <c r="E30" s="54">
        <v>715</v>
      </c>
      <c r="F30" s="54">
        <v>942</v>
      </c>
      <c r="G30" s="54">
        <v>906</v>
      </c>
      <c r="H30" s="54">
        <v>861</v>
      </c>
      <c r="I30" s="54">
        <v>798</v>
      </c>
      <c r="J30" s="54">
        <v>999</v>
      </c>
      <c r="K30" s="54">
        <v>1080</v>
      </c>
      <c r="L30" s="54">
        <v>412</v>
      </c>
      <c r="M30" s="55">
        <v>37</v>
      </c>
      <c r="P30" s="51"/>
    </row>
    <row r="31" spans="1:16" s="55" customFormat="1" ht="13.5" customHeight="1">
      <c r="A31" s="61" t="s">
        <v>129</v>
      </c>
      <c r="B31" s="51">
        <f t="shared" si="1"/>
        <v>459</v>
      </c>
      <c r="C31" s="82" t="s">
        <v>102</v>
      </c>
      <c r="D31" s="54">
        <v>17</v>
      </c>
      <c r="E31" s="54">
        <v>51</v>
      </c>
      <c r="F31" s="54">
        <v>49</v>
      </c>
      <c r="G31" s="54">
        <v>60</v>
      </c>
      <c r="H31" s="54">
        <v>61</v>
      </c>
      <c r="I31" s="54">
        <v>108</v>
      </c>
      <c r="J31" s="54">
        <v>55</v>
      </c>
      <c r="K31" s="54">
        <v>43</v>
      </c>
      <c r="L31" s="54">
        <v>15</v>
      </c>
      <c r="M31" s="82" t="s">
        <v>102</v>
      </c>
      <c r="P31" s="51"/>
    </row>
    <row r="32" spans="1:16" s="55" customFormat="1" ht="13.5" customHeight="1">
      <c r="A32" s="61" t="s">
        <v>130</v>
      </c>
      <c r="B32" s="51">
        <f t="shared" si="1"/>
        <v>4157</v>
      </c>
      <c r="C32" s="82" t="s">
        <v>102</v>
      </c>
      <c r="D32" s="54">
        <v>295</v>
      </c>
      <c r="E32" s="54">
        <v>449</v>
      </c>
      <c r="F32" s="54">
        <v>687</v>
      </c>
      <c r="G32" s="54">
        <v>688</v>
      </c>
      <c r="H32" s="54">
        <v>582</v>
      </c>
      <c r="I32" s="54">
        <v>516</v>
      </c>
      <c r="J32" s="54">
        <v>453</v>
      </c>
      <c r="K32" s="54">
        <v>374</v>
      </c>
      <c r="L32" s="54">
        <v>107</v>
      </c>
      <c r="M32" s="55">
        <v>6</v>
      </c>
      <c r="P32" s="51"/>
    </row>
    <row r="33" spans="1:16" s="55" customFormat="1" ht="13.5" customHeight="1">
      <c r="A33" s="61" t="s">
        <v>131</v>
      </c>
      <c r="B33" s="51">
        <f t="shared" si="1"/>
        <v>314</v>
      </c>
      <c r="C33" s="82" t="s">
        <v>102</v>
      </c>
      <c r="D33" s="54">
        <v>12</v>
      </c>
      <c r="E33" s="75">
        <v>20</v>
      </c>
      <c r="F33" s="54">
        <v>39</v>
      </c>
      <c r="G33" s="54">
        <v>50</v>
      </c>
      <c r="H33" s="54">
        <v>57</v>
      </c>
      <c r="I33" s="54">
        <v>43</v>
      </c>
      <c r="J33" s="54">
        <v>49</v>
      </c>
      <c r="K33" s="75">
        <v>30</v>
      </c>
      <c r="L33" s="54">
        <v>13</v>
      </c>
      <c r="M33" s="55">
        <v>1</v>
      </c>
      <c r="P33" s="51"/>
    </row>
    <row r="34" spans="1:16" s="55" customFormat="1" ht="13.5" customHeight="1">
      <c r="A34" s="61" t="s">
        <v>132</v>
      </c>
      <c r="B34" s="51">
        <f t="shared" si="1"/>
        <v>26762</v>
      </c>
      <c r="C34" s="54">
        <v>3</v>
      </c>
      <c r="D34" s="54">
        <v>1308</v>
      </c>
      <c r="E34" s="54">
        <v>2701</v>
      </c>
      <c r="F34" s="54">
        <v>3487</v>
      </c>
      <c r="G34" s="54">
        <v>4080</v>
      </c>
      <c r="H34" s="54">
        <v>3756</v>
      </c>
      <c r="I34" s="54">
        <v>3375</v>
      </c>
      <c r="J34" s="54">
        <v>3367</v>
      </c>
      <c r="K34" s="54">
        <v>3269</v>
      </c>
      <c r="L34" s="54">
        <v>1308</v>
      </c>
      <c r="M34" s="55">
        <v>108</v>
      </c>
      <c r="P34" s="51"/>
    </row>
    <row r="35" spans="1:16" s="55" customFormat="1" ht="13.5" customHeight="1">
      <c r="A35" s="61" t="s">
        <v>133</v>
      </c>
      <c r="B35" s="51">
        <f t="shared" si="1"/>
        <v>7241</v>
      </c>
      <c r="C35" s="54">
        <v>9</v>
      </c>
      <c r="D35" s="54">
        <v>406</v>
      </c>
      <c r="E35" s="54">
        <v>855</v>
      </c>
      <c r="F35" s="54">
        <v>1042</v>
      </c>
      <c r="G35" s="54">
        <v>1117</v>
      </c>
      <c r="H35" s="54">
        <v>939</v>
      </c>
      <c r="I35" s="54">
        <v>865</v>
      </c>
      <c r="J35" s="54">
        <v>978</v>
      </c>
      <c r="K35" s="54">
        <v>803</v>
      </c>
      <c r="L35" s="54">
        <v>217</v>
      </c>
      <c r="M35" s="55">
        <v>10</v>
      </c>
      <c r="P35" s="51"/>
    </row>
    <row r="36" spans="1:16" s="55" customFormat="1" ht="6" customHeight="1">
      <c r="A36" s="61"/>
      <c r="B36" s="51"/>
      <c r="C36" s="54"/>
      <c r="D36" s="54"/>
      <c r="E36" s="54"/>
      <c r="F36" s="54"/>
      <c r="G36" s="54"/>
      <c r="H36" s="54"/>
      <c r="I36" s="54"/>
      <c r="J36" s="54"/>
      <c r="K36" s="54"/>
      <c r="L36" s="54"/>
      <c r="P36" s="51"/>
    </row>
    <row r="37" spans="1:16" s="55" customFormat="1" ht="13.5" customHeight="1">
      <c r="A37" s="49" t="s">
        <v>134</v>
      </c>
      <c r="B37" s="51">
        <f t="shared" si="1"/>
        <v>63946</v>
      </c>
      <c r="C37" s="51">
        <f>SUM(C38:C49)</f>
        <v>83</v>
      </c>
      <c r="D37" s="51">
        <f aca="true" t="shared" si="5" ref="D37:M37">SUM(D38:D49)</f>
        <v>5151</v>
      </c>
      <c r="E37" s="51">
        <f t="shared" si="5"/>
        <v>8247</v>
      </c>
      <c r="F37" s="51">
        <f t="shared" si="5"/>
        <v>9568</v>
      </c>
      <c r="G37" s="51">
        <f t="shared" si="5"/>
        <v>9761</v>
      </c>
      <c r="H37" s="51">
        <f t="shared" si="5"/>
        <v>8589</v>
      </c>
      <c r="I37" s="51">
        <f t="shared" si="5"/>
        <v>7089</v>
      </c>
      <c r="J37" s="51">
        <f t="shared" si="5"/>
        <v>7319</v>
      </c>
      <c r="K37" s="51">
        <f t="shared" si="5"/>
        <v>5811</v>
      </c>
      <c r="L37" s="51">
        <f t="shared" si="5"/>
        <v>1819</v>
      </c>
      <c r="M37" s="51">
        <f t="shared" si="5"/>
        <v>509</v>
      </c>
      <c r="P37" s="51"/>
    </row>
    <row r="38" spans="1:16" s="55" customFormat="1" ht="13.5" customHeight="1">
      <c r="A38" s="53" t="s">
        <v>135</v>
      </c>
      <c r="B38" s="51">
        <f t="shared" si="1"/>
        <v>2526</v>
      </c>
      <c r="C38" s="82" t="s">
        <v>102</v>
      </c>
      <c r="D38" s="75">
        <v>223</v>
      </c>
      <c r="E38" s="54">
        <v>347</v>
      </c>
      <c r="F38" s="54">
        <v>394</v>
      </c>
      <c r="G38" s="54">
        <v>498</v>
      </c>
      <c r="H38" s="54">
        <v>405</v>
      </c>
      <c r="I38" s="54">
        <v>238</v>
      </c>
      <c r="J38" s="54">
        <v>210</v>
      </c>
      <c r="K38" s="54">
        <v>137</v>
      </c>
      <c r="L38" s="54">
        <v>51</v>
      </c>
      <c r="M38" s="55">
        <v>23</v>
      </c>
      <c r="P38" s="51"/>
    </row>
    <row r="39" spans="1:16" s="55" customFormat="1" ht="13.5" customHeight="1">
      <c r="A39" s="53" t="s">
        <v>136</v>
      </c>
      <c r="B39" s="51">
        <f t="shared" si="1"/>
        <v>922</v>
      </c>
      <c r="C39" s="82" t="s">
        <v>102</v>
      </c>
      <c r="D39" s="54">
        <v>90</v>
      </c>
      <c r="E39" s="75">
        <v>142</v>
      </c>
      <c r="F39" s="54">
        <v>137</v>
      </c>
      <c r="G39" s="54">
        <v>129</v>
      </c>
      <c r="H39" s="54">
        <v>115</v>
      </c>
      <c r="I39" s="54">
        <v>106</v>
      </c>
      <c r="J39" s="54">
        <v>122</v>
      </c>
      <c r="K39" s="75">
        <v>60</v>
      </c>
      <c r="L39" s="54">
        <v>20</v>
      </c>
      <c r="M39" s="55">
        <v>1</v>
      </c>
      <c r="P39" s="51"/>
    </row>
    <row r="40" spans="1:16" s="55" customFormat="1" ht="13.5" customHeight="1">
      <c r="A40" s="53" t="s">
        <v>137</v>
      </c>
      <c r="B40" s="51">
        <f t="shared" si="1"/>
        <v>5635</v>
      </c>
      <c r="C40" s="82" t="s">
        <v>102</v>
      </c>
      <c r="D40" s="54">
        <v>207</v>
      </c>
      <c r="E40" s="54">
        <v>474</v>
      </c>
      <c r="F40" s="54">
        <v>738</v>
      </c>
      <c r="G40" s="54">
        <v>849</v>
      </c>
      <c r="H40" s="54">
        <v>805</v>
      </c>
      <c r="I40" s="54">
        <v>797</v>
      </c>
      <c r="J40" s="54">
        <v>863</v>
      </c>
      <c r="K40" s="54">
        <v>719</v>
      </c>
      <c r="L40" s="54">
        <v>178</v>
      </c>
      <c r="M40" s="55">
        <v>5</v>
      </c>
      <c r="P40" s="51"/>
    </row>
    <row r="41" spans="1:16" s="55" customFormat="1" ht="13.5" customHeight="1">
      <c r="A41" s="53" t="s">
        <v>138</v>
      </c>
      <c r="B41" s="51">
        <f t="shared" si="1"/>
        <v>3533</v>
      </c>
      <c r="C41" s="54">
        <v>3</v>
      </c>
      <c r="D41" s="54">
        <v>477</v>
      </c>
      <c r="E41" s="54">
        <v>485</v>
      </c>
      <c r="F41" s="54">
        <v>490</v>
      </c>
      <c r="G41" s="54">
        <v>438</v>
      </c>
      <c r="H41" s="54">
        <v>369</v>
      </c>
      <c r="I41" s="54">
        <v>317</v>
      </c>
      <c r="J41" s="54">
        <v>404</v>
      </c>
      <c r="K41" s="54">
        <v>366</v>
      </c>
      <c r="L41" s="54">
        <v>138</v>
      </c>
      <c r="M41" s="55">
        <v>46</v>
      </c>
      <c r="P41" s="51"/>
    </row>
    <row r="42" spans="1:16" s="55" customFormat="1" ht="13.5" customHeight="1">
      <c r="A42" s="53" t="s">
        <v>139</v>
      </c>
      <c r="B42" s="51">
        <f t="shared" si="1"/>
        <v>2233</v>
      </c>
      <c r="C42" s="82" t="s">
        <v>102</v>
      </c>
      <c r="D42" s="54">
        <v>334</v>
      </c>
      <c r="E42" s="54">
        <v>488</v>
      </c>
      <c r="F42" s="54">
        <v>361</v>
      </c>
      <c r="G42" s="54">
        <v>220</v>
      </c>
      <c r="H42" s="54">
        <v>224</v>
      </c>
      <c r="I42" s="54">
        <v>208</v>
      </c>
      <c r="J42" s="54">
        <v>192</v>
      </c>
      <c r="K42" s="54">
        <v>150</v>
      </c>
      <c r="L42" s="54">
        <v>50</v>
      </c>
      <c r="M42" s="55">
        <v>6</v>
      </c>
      <c r="P42" s="51"/>
    </row>
    <row r="43" spans="1:16" s="55" customFormat="1" ht="13.5" customHeight="1">
      <c r="A43" s="53" t="s">
        <v>140</v>
      </c>
      <c r="B43" s="51">
        <f t="shared" si="1"/>
        <v>10803</v>
      </c>
      <c r="C43" s="54">
        <v>31</v>
      </c>
      <c r="D43" s="54">
        <v>1195</v>
      </c>
      <c r="E43" s="54">
        <v>1734</v>
      </c>
      <c r="F43" s="54">
        <v>1796</v>
      </c>
      <c r="G43" s="54">
        <v>1652</v>
      </c>
      <c r="H43" s="54">
        <v>1559</v>
      </c>
      <c r="I43" s="54">
        <v>1040</v>
      </c>
      <c r="J43" s="54">
        <v>857</v>
      </c>
      <c r="K43" s="54">
        <v>633</v>
      </c>
      <c r="L43" s="54">
        <v>161</v>
      </c>
      <c r="M43" s="55">
        <v>145</v>
      </c>
      <c r="P43" s="51"/>
    </row>
    <row r="44" spans="1:16" s="55" customFormat="1" ht="13.5" customHeight="1">
      <c r="A44" s="55" t="s">
        <v>141</v>
      </c>
      <c r="B44" s="51">
        <f t="shared" si="1"/>
        <v>1022</v>
      </c>
      <c r="C44" s="54">
        <v>1</v>
      </c>
      <c r="D44" s="54">
        <v>167</v>
      </c>
      <c r="E44" s="54">
        <v>186</v>
      </c>
      <c r="F44" s="54">
        <v>143</v>
      </c>
      <c r="G44" s="54">
        <v>131</v>
      </c>
      <c r="H44" s="54">
        <v>112</v>
      </c>
      <c r="I44" s="54">
        <v>69</v>
      </c>
      <c r="J44" s="54">
        <v>86</v>
      </c>
      <c r="K44" s="75">
        <v>68</v>
      </c>
      <c r="L44" s="54">
        <v>27</v>
      </c>
      <c r="M44" s="55">
        <v>32</v>
      </c>
      <c r="P44" s="51"/>
    </row>
    <row r="45" spans="1:16" s="55" customFormat="1" ht="13.5" customHeight="1">
      <c r="A45" s="53" t="s">
        <v>142</v>
      </c>
      <c r="B45" s="51">
        <f t="shared" si="1"/>
        <v>1002</v>
      </c>
      <c r="C45" s="82" t="s">
        <v>102</v>
      </c>
      <c r="D45" s="75">
        <v>45</v>
      </c>
      <c r="E45" s="54">
        <v>126</v>
      </c>
      <c r="F45" s="54">
        <v>127</v>
      </c>
      <c r="G45" s="54">
        <v>117</v>
      </c>
      <c r="H45" s="54">
        <v>145</v>
      </c>
      <c r="I45" s="54">
        <v>133</v>
      </c>
      <c r="J45" s="54">
        <v>130</v>
      </c>
      <c r="K45" s="54">
        <v>128</v>
      </c>
      <c r="L45" s="54">
        <v>49</v>
      </c>
      <c r="M45" s="55">
        <v>2</v>
      </c>
      <c r="P45" s="51"/>
    </row>
    <row r="46" spans="1:16" s="55" customFormat="1" ht="13.5" customHeight="1">
      <c r="A46" s="53" t="s">
        <v>143</v>
      </c>
      <c r="B46" s="51">
        <f t="shared" si="1"/>
        <v>7280</v>
      </c>
      <c r="C46" s="54">
        <v>10</v>
      </c>
      <c r="D46" s="75">
        <v>586</v>
      </c>
      <c r="E46" s="54">
        <v>968</v>
      </c>
      <c r="F46" s="54">
        <v>1244</v>
      </c>
      <c r="G46" s="54">
        <v>1387</v>
      </c>
      <c r="H46" s="54">
        <v>1061</v>
      </c>
      <c r="I46" s="54">
        <v>779</v>
      </c>
      <c r="J46" s="54">
        <v>666</v>
      </c>
      <c r="K46" s="54">
        <v>395</v>
      </c>
      <c r="L46" s="54">
        <v>128</v>
      </c>
      <c r="M46" s="55">
        <v>56</v>
      </c>
      <c r="P46" s="51"/>
    </row>
    <row r="47" spans="1:16" s="55" customFormat="1" ht="13.5" customHeight="1">
      <c r="A47" s="53" t="s">
        <v>144</v>
      </c>
      <c r="B47" s="51">
        <f t="shared" si="1"/>
        <v>3298</v>
      </c>
      <c r="C47" s="54">
        <v>1</v>
      </c>
      <c r="D47" s="75">
        <v>171</v>
      </c>
      <c r="E47" s="54">
        <v>396</v>
      </c>
      <c r="F47" s="54">
        <v>422</v>
      </c>
      <c r="G47" s="54">
        <v>522</v>
      </c>
      <c r="H47" s="54">
        <v>513</v>
      </c>
      <c r="I47" s="54">
        <v>431</v>
      </c>
      <c r="J47" s="54">
        <v>399</v>
      </c>
      <c r="K47" s="54">
        <v>300</v>
      </c>
      <c r="L47" s="54">
        <v>78</v>
      </c>
      <c r="M47" s="55">
        <v>65</v>
      </c>
      <c r="P47" s="51"/>
    </row>
    <row r="48" spans="1:16" s="55" customFormat="1" ht="13.5" customHeight="1">
      <c r="A48" s="53" t="s">
        <v>145</v>
      </c>
      <c r="B48" s="51">
        <f t="shared" si="1"/>
        <v>21660</v>
      </c>
      <c r="C48" s="54">
        <v>37</v>
      </c>
      <c r="D48" s="54">
        <v>1150</v>
      </c>
      <c r="E48" s="54">
        <v>2322</v>
      </c>
      <c r="F48" s="54">
        <v>3083</v>
      </c>
      <c r="G48" s="54">
        <v>3219</v>
      </c>
      <c r="H48" s="54">
        <v>2770</v>
      </c>
      <c r="I48" s="54">
        <v>2523</v>
      </c>
      <c r="J48" s="54">
        <v>3017</v>
      </c>
      <c r="K48" s="54">
        <v>2580</v>
      </c>
      <c r="L48" s="54">
        <v>837</v>
      </c>
      <c r="M48" s="55">
        <v>122</v>
      </c>
      <c r="P48" s="51"/>
    </row>
    <row r="49" spans="1:16" s="55" customFormat="1" ht="13.5" customHeight="1">
      <c r="A49" s="53" t="s">
        <v>146</v>
      </c>
      <c r="B49" s="51">
        <f t="shared" si="1"/>
        <v>4032</v>
      </c>
      <c r="C49" s="82" t="s">
        <v>102</v>
      </c>
      <c r="D49" s="54">
        <v>506</v>
      </c>
      <c r="E49" s="54">
        <v>579</v>
      </c>
      <c r="F49" s="54">
        <v>633</v>
      </c>
      <c r="G49" s="54">
        <v>599</v>
      </c>
      <c r="H49" s="54">
        <v>511</v>
      </c>
      <c r="I49" s="54">
        <v>448</v>
      </c>
      <c r="J49" s="54">
        <v>373</v>
      </c>
      <c r="K49" s="54">
        <v>275</v>
      </c>
      <c r="L49" s="54">
        <v>102</v>
      </c>
      <c r="M49" s="55">
        <v>6</v>
      </c>
      <c r="P49" s="51"/>
    </row>
    <row r="50" spans="1:16" ht="7.5" customHeight="1">
      <c r="A50" s="48"/>
      <c r="B50" s="51"/>
      <c r="C50" s="62"/>
      <c r="D50" s="62"/>
      <c r="E50" s="62"/>
      <c r="F50" s="62"/>
      <c r="G50" s="62"/>
      <c r="H50" s="62"/>
      <c r="I50" s="62"/>
      <c r="J50" s="62"/>
      <c r="K50" s="62"/>
      <c r="L50" s="62"/>
      <c r="P50" s="51"/>
    </row>
    <row r="51" spans="1:16" ht="13.5" customHeight="1">
      <c r="A51" s="49" t="s">
        <v>147</v>
      </c>
      <c r="B51" s="51">
        <f t="shared" si="1"/>
        <v>6008</v>
      </c>
      <c r="C51" s="82" t="s">
        <v>102</v>
      </c>
      <c r="D51" s="70">
        <f aca="true" t="shared" si="6" ref="D51:M51">SUM(D52:D54)</f>
        <v>623</v>
      </c>
      <c r="E51" s="70">
        <f t="shared" si="6"/>
        <v>1003</v>
      </c>
      <c r="F51" s="70">
        <f t="shared" si="6"/>
        <v>1124</v>
      </c>
      <c r="G51" s="70">
        <f t="shared" si="6"/>
        <v>882</v>
      </c>
      <c r="H51" s="70">
        <f t="shared" si="6"/>
        <v>652</v>
      </c>
      <c r="I51" s="70">
        <f t="shared" si="6"/>
        <v>528</v>
      </c>
      <c r="J51" s="70">
        <f t="shared" si="6"/>
        <v>541</v>
      </c>
      <c r="K51" s="70">
        <f t="shared" si="6"/>
        <v>409</v>
      </c>
      <c r="L51" s="70">
        <f t="shared" si="6"/>
        <v>221</v>
      </c>
      <c r="M51" s="70">
        <f t="shared" si="6"/>
        <v>25</v>
      </c>
      <c r="P51" s="51"/>
    </row>
    <row r="52" spans="1:16" ht="13.5" customHeight="1">
      <c r="A52" s="53" t="s">
        <v>148</v>
      </c>
      <c r="B52" s="51">
        <f t="shared" si="1"/>
        <v>149</v>
      </c>
      <c r="C52" s="82" t="s">
        <v>102</v>
      </c>
      <c r="D52" s="62">
        <v>1</v>
      </c>
      <c r="E52" s="62">
        <v>28</v>
      </c>
      <c r="F52" s="62">
        <v>26</v>
      </c>
      <c r="G52" s="62">
        <v>18</v>
      </c>
      <c r="H52" s="62">
        <v>17</v>
      </c>
      <c r="I52" s="62">
        <v>13</v>
      </c>
      <c r="J52" s="62">
        <v>20</v>
      </c>
      <c r="K52" s="62">
        <v>16</v>
      </c>
      <c r="L52" s="62">
        <v>8</v>
      </c>
      <c r="M52" s="44">
        <v>2</v>
      </c>
      <c r="P52" s="51"/>
    </row>
    <row r="53" spans="1:16" ht="13.5" customHeight="1">
      <c r="A53" s="53" t="s">
        <v>149</v>
      </c>
      <c r="B53" s="51">
        <f t="shared" si="1"/>
        <v>5781</v>
      </c>
      <c r="C53" s="82" t="s">
        <v>102</v>
      </c>
      <c r="D53" s="62">
        <v>619</v>
      </c>
      <c r="E53" s="62">
        <v>968</v>
      </c>
      <c r="F53" s="62">
        <v>1089</v>
      </c>
      <c r="G53" s="62">
        <v>857</v>
      </c>
      <c r="H53" s="62">
        <v>622</v>
      </c>
      <c r="I53" s="62">
        <v>499</v>
      </c>
      <c r="J53" s="62">
        <v>511</v>
      </c>
      <c r="K53" s="62">
        <v>386</v>
      </c>
      <c r="L53" s="62">
        <v>207</v>
      </c>
      <c r="M53" s="44">
        <v>23</v>
      </c>
      <c r="P53" s="51"/>
    </row>
    <row r="54" spans="1:16" ht="13.5" customHeight="1">
      <c r="A54" s="53" t="s">
        <v>150</v>
      </c>
      <c r="B54" s="51">
        <f t="shared" si="1"/>
        <v>78</v>
      </c>
      <c r="C54" s="82" t="s">
        <v>102</v>
      </c>
      <c r="D54" s="62">
        <v>3</v>
      </c>
      <c r="E54" s="62">
        <v>7</v>
      </c>
      <c r="F54" s="62">
        <v>9</v>
      </c>
      <c r="G54" s="62">
        <v>7</v>
      </c>
      <c r="H54" s="62">
        <v>13</v>
      </c>
      <c r="I54" s="75">
        <v>16</v>
      </c>
      <c r="J54" s="62">
        <v>10</v>
      </c>
      <c r="K54" s="75">
        <v>7</v>
      </c>
      <c r="L54" s="62">
        <v>6</v>
      </c>
      <c r="M54" s="82" t="s">
        <v>102</v>
      </c>
      <c r="P54" s="51"/>
    </row>
    <row r="55" spans="1:16" ht="6.75" customHeight="1">
      <c r="A55" s="48"/>
      <c r="B55" s="51"/>
      <c r="C55" s="62"/>
      <c r="D55" s="62"/>
      <c r="E55" s="62"/>
      <c r="F55" s="62"/>
      <c r="G55" s="62"/>
      <c r="H55" s="62"/>
      <c r="I55" s="62"/>
      <c r="J55" s="62"/>
      <c r="K55" s="62"/>
      <c r="L55" s="62"/>
      <c r="P55" s="51"/>
    </row>
    <row r="56" spans="1:16" s="55" customFormat="1" ht="12.75" customHeight="1">
      <c r="A56" s="49" t="s">
        <v>151</v>
      </c>
      <c r="B56" s="51">
        <f t="shared" si="1"/>
        <v>38230</v>
      </c>
      <c r="C56" s="51">
        <f>SUM(C57:C68)</f>
        <v>150</v>
      </c>
      <c r="D56" s="51">
        <f aca="true" t="shared" si="7" ref="D56:M56">SUM(D57:D68)</f>
        <v>3908</v>
      </c>
      <c r="E56" s="51">
        <f t="shared" si="7"/>
        <v>4900</v>
      </c>
      <c r="F56" s="51">
        <f t="shared" si="7"/>
        <v>5675</v>
      </c>
      <c r="G56" s="51">
        <f t="shared" si="7"/>
        <v>5608</v>
      </c>
      <c r="H56" s="51">
        <f t="shared" si="7"/>
        <v>4840</v>
      </c>
      <c r="I56" s="51">
        <f t="shared" si="7"/>
        <v>4366</v>
      </c>
      <c r="J56" s="51">
        <f t="shared" si="7"/>
        <v>3896</v>
      </c>
      <c r="K56" s="51">
        <f t="shared" si="7"/>
        <v>3141</v>
      </c>
      <c r="L56" s="51">
        <f t="shared" si="7"/>
        <v>1273</v>
      </c>
      <c r="M56" s="51">
        <f t="shared" si="7"/>
        <v>473</v>
      </c>
      <c r="P56" s="51"/>
    </row>
    <row r="57" spans="1:16" s="55" customFormat="1" ht="12.75" customHeight="1">
      <c r="A57" s="61" t="s">
        <v>152</v>
      </c>
      <c r="B57" s="51">
        <f t="shared" si="1"/>
        <v>3605</v>
      </c>
      <c r="C57" s="54">
        <v>33</v>
      </c>
      <c r="D57" s="54">
        <v>354</v>
      </c>
      <c r="E57" s="54">
        <v>429</v>
      </c>
      <c r="F57" s="54">
        <v>468</v>
      </c>
      <c r="G57" s="54">
        <v>481</v>
      </c>
      <c r="H57" s="54">
        <v>450</v>
      </c>
      <c r="I57" s="54">
        <v>440</v>
      </c>
      <c r="J57" s="54">
        <v>465</v>
      </c>
      <c r="K57" s="54">
        <v>318</v>
      </c>
      <c r="L57" s="54">
        <v>119</v>
      </c>
      <c r="M57" s="55">
        <v>48</v>
      </c>
      <c r="P57" s="51"/>
    </row>
    <row r="58" spans="1:16" s="55" customFormat="1" ht="12.75" customHeight="1">
      <c r="A58" s="61" t="s">
        <v>153</v>
      </c>
      <c r="B58" s="51">
        <f t="shared" si="1"/>
        <v>1374</v>
      </c>
      <c r="C58" s="54">
        <v>3</v>
      </c>
      <c r="D58" s="54">
        <v>170</v>
      </c>
      <c r="E58" s="54">
        <v>189</v>
      </c>
      <c r="F58" s="54">
        <v>198</v>
      </c>
      <c r="G58" s="54">
        <v>192</v>
      </c>
      <c r="H58" s="54">
        <v>140</v>
      </c>
      <c r="I58" s="54">
        <v>186</v>
      </c>
      <c r="J58" s="54">
        <v>103</v>
      </c>
      <c r="K58" s="54">
        <v>113</v>
      </c>
      <c r="L58" s="54">
        <v>46</v>
      </c>
      <c r="M58" s="55">
        <v>34</v>
      </c>
      <c r="P58" s="51"/>
    </row>
    <row r="59" spans="1:16" s="55" customFormat="1" ht="12.75" customHeight="1">
      <c r="A59" s="61" t="s">
        <v>154</v>
      </c>
      <c r="B59" s="51">
        <f t="shared" si="1"/>
        <v>28</v>
      </c>
      <c r="C59" s="82" t="s">
        <v>102</v>
      </c>
      <c r="D59" s="75">
        <v>3</v>
      </c>
      <c r="E59" s="75">
        <v>2</v>
      </c>
      <c r="F59" s="54">
        <v>5</v>
      </c>
      <c r="G59" s="54">
        <v>8</v>
      </c>
      <c r="H59" s="75">
        <v>5</v>
      </c>
      <c r="I59" s="54">
        <v>1</v>
      </c>
      <c r="J59" s="75">
        <v>4</v>
      </c>
      <c r="K59" s="82" t="s">
        <v>102</v>
      </c>
      <c r="L59" s="82" t="s">
        <v>102</v>
      </c>
      <c r="M59" s="82" t="s">
        <v>102</v>
      </c>
      <c r="P59" s="51"/>
    </row>
    <row r="60" spans="1:16" s="55" customFormat="1" ht="12.75" customHeight="1">
      <c r="A60" s="61" t="s">
        <v>155</v>
      </c>
      <c r="B60" s="51">
        <f t="shared" si="1"/>
        <v>1439</v>
      </c>
      <c r="C60" s="82" t="s">
        <v>102</v>
      </c>
      <c r="D60" s="75">
        <v>114</v>
      </c>
      <c r="E60" s="54">
        <v>136</v>
      </c>
      <c r="F60" s="54">
        <v>186</v>
      </c>
      <c r="G60" s="54">
        <v>213</v>
      </c>
      <c r="H60" s="54">
        <v>240</v>
      </c>
      <c r="I60" s="54">
        <v>157</v>
      </c>
      <c r="J60" s="54">
        <v>152</v>
      </c>
      <c r="K60" s="54">
        <v>156</v>
      </c>
      <c r="L60" s="54">
        <v>63</v>
      </c>
      <c r="M60" s="55">
        <v>22</v>
      </c>
      <c r="P60" s="51"/>
    </row>
    <row r="61" spans="1:16" s="55" customFormat="1" ht="12.75" customHeight="1">
      <c r="A61" s="61" t="s">
        <v>156</v>
      </c>
      <c r="B61" s="51">
        <f t="shared" si="1"/>
        <v>1563</v>
      </c>
      <c r="C61" s="54">
        <v>2</v>
      </c>
      <c r="D61" s="54">
        <v>79</v>
      </c>
      <c r="E61" s="54">
        <v>147</v>
      </c>
      <c r="F61" s="54">
        <v>183</v>
      </c>
      <c r="G61" s="54">
        <v>205</v>
      </c>
      <c r="H61" s="54">
        <v>234</v>
      </c>
      <c r="I61" s="54">
        <v>211</v>
      </c>
      <c r="J61" s="54">
        <v>216</v>
      </c>
      <c r="K61" s="54">
        <v>202</v>
      </c>
      <c r="L61" s="54">
        <v>59</v>
      </c>
      <c r="M61" s="55">
        <v>25</v>
      </c>
      <c r="P61" s="51"/>
    </row>
    <row r="62" spans="1:16" s="55" customFormat="1" ht="12.75" customHeight="1">
      <c r="A62" s="61" t="s">
        <v>157</v>
      </c>
      <c r="B62" s="51">
        <f t="shared" si="1"/>
        <v>2453</v>
      </c>
      <c r="C62" s="54">
        <v>5</v>
      </c>
      <c r="D62" s="54">
        <v>236</v>
      </c>
      <c r="E62" s="54">
        <v>354</v>
      </c>
      <c r="F62" s="54">
        <v>360</v>
      </c>
      <c r="G62" s="54">
        <v>312</v>
      </c>
      <c r="H62" s="54">
        <v>239</v>
      </c>
      <c r="I62" s="54">
        <v>337</v>
      </c>
      <c r="J62" s="54">
        <v>260</v>
      </c>
      <c r="K62" s="54">
        <v>243</v>
      </c>
      <c r="L62" s="54">
        <v>93</v>
      </c>
      <c r="M62" s="55">
        <v>14</v>
      </c>
      <c r="P62" s="51"/>
    </row>
    <row r="63" spans="1:16" s="55" customFormat="1" ht="12.75" customHeight="1">
      <c r="A63" s="61" t="s">
        <v>158</v>
      </c>
      <c r="B63" s="51">
        <f t="shared" si="1"/>
        <v>2734</v>
      </c>
      <c r="C63" s="54">
        <v>6</v>
      </c>
      <c r="D63" s="54">
        <v>214</v>
      </c>
      <c r="E63" s="54">
        <v>292</v>
      </c>
      <c r="F63" s="54">
        <v>364</v>
      </c>
      <c r="G63" s="54">
        <v>374</v>
      </c>
      <c r="H63" s="54">
        <v>388</v>
      </c>
      <c r="I63" s="54">
        <v>357</v>
      </c>
      <c r="J63" s="54">
        <v>303</v>
      </c>
      <c r="K63" s="54">
        <v>232</v>
      </c>
      <c r="L63" s="54">
        <v>136</v>
      </c>
      <c r="M63" s="55">
        <v>68</v>
      </c>
      <c r="P63" s="51"/>
    </row>
    <row r="64" spans="1:16" s="55" customFormat="1" ht="12.75" customHeight="1">
      <c r="A64" s="61" t="s">
        <v>159</v>
      </c>
      <c r="B64" s="51">
        <f t="shared" si="1"/>
        <v>2800</v>
      </c>
      <c r="C64" s="54">
        <v>10</v>
      </c>
      <c r="D64" s="54">
        <v>172</v>
      </c>
      <c r="E64" s="54">
        <v>356</v>
      </c>
      <c r="F64" s="54">
        <v>468</v>
      </c>
      <c r="G64" s="54">
        <v>432</v>
      </c>
      <c r="H64" s="54">
        <v>353</v>
      </c>
      <c r="I64" s="54">
        <v>303</v>
      </c>
      <c r="J64" s="54">
        <v>261</v>
      </c>
      <c r="K64" s="54">
        <v>245</v>
      </c>
      <c r="L64" s="54">
        <v>139</v>
      </c>
      <c r="M64" s="55">
        <v>61</v>
      </c>
      <c r="P64" s="51"/>
    </row>
    <row r="65" spans="1:16" s="55" customFormat="1" ht="12.75" customHeight="1">
      <c r="A65" s="61" t="s">
        <v>160</v>
      </c>
      <c r="B65" s="51">
        <f t="shared" si="1"/>
        <v>1120</v>
      </c>
      <c r="C65" s="54">
        <v>6</v>
      </c>
      <c r="D65" s="54">
        <v>91</v>
      </c>
      <c r="E65" s="54">
        <v>153</v>
      </c>
      <c r="F65" s="54">
        <v>207</v>
      </c>
      <c r="G65" s="54">
        <v>187</v>
      </c>
      <c r="H65" s="54">
        <v>133</v>
      </c>
      <c r="I65" s="54">
        <v>116</v>
      </c>
      <c r="J65" s="54">
        <v>108</v>
      </c>
      <c r="K65" s="54">
        <v>84</v>
      </c>
      <c r="L65" s="54">
        <v>33</v>
      </c>
      <c r="M65" s="55">
        <v>2</v>
      </c>
      <c r="P65" s="51"/>
    </row>
    <row r="66" spans="1:16" s="55" customFormat="1" ht="12.75" customHeight="1">
      <c r="A66" s="61" t="s">
        <v>161</v>
      </c>
      <c r="B66" s="51">
        <f t="shared" si="1"/>
        <v>3492</v>
      </c>
      <c r="C66" s="54">
        <v>7</v>
      </c>
      <c r="D66" s="54">
        <v>446</v>
      </c>
      <c r="E66" s="54">
        <v>606</v>
      </c>
      <c r="F66" s="54">
        <v>519</v>
      </c>
      <c r="G66" s="54">
        <v>445</v>
      </c>
      <c r="H66" s="54">
        <v>352</v>
      </c>
      <c r="I66" s="54">
        <v>303</v>
      </c>
      <c r="J66" s="54">
        <v>369</v>
      </c>
      <c r="K66" s="54">
        <v>286</v>
      </c>
      <c r="L66" s="54">
        <v>125</v>
      </c>
      <c r="M66" s="55">
        <v>34</v>
      </c>
      <c r="P66" s="51"/>
    </row>
    <row r="67" spans="1:16" s="55" customFormat="1" ht="12.75" customHeight="1">
      <c r="A67" s="61" t="s">
        <v>162</v>
      </c>
      <c r="B67" s="51">
        <f t="shared" si="1"/>
        <v>11777</v>
      </c>
      <c r="C67" s="54">
        <v>61</v>
      </c>
      <c r="D67" s="54">
        <v>1423</v>
      </c>
      <c r="E67" s="54">
        <v>1575</v>
      </c>
      <c r="F67" s="54">
        <v>1750</v>
      </c>
      <c r="G67" s="54">
        <v>1814</v>
      </c>
      <c r="H67" s="54">
        <v>1511</v>
      </c>
      <c r="I67" s="54">
        <v>1307</v>
      </c>
      <c r="J67" s="54">
        <v>1065</v>
      </c>
      <c r="K67" s="54">
        <v>811</v>
      </c>
      <c r="L67" s="54">
        <v>342</v>
      </c>
      <c r="M67" s="55">
        <v>118</v>
      </c>
      <c r="P67" s="51"/>
    </row>
    <row r="68" spans="1:16" s="55" customFormat="1" ht="12.75" customHeight="1">
      <c r="A68" s="61" t="s">
        <v>163</v>
      </c>
      <c r="B68" s="51">
        <f t="shared" si="1"/>
        <v>5845</v>
      </c>
      <c r="C68" s="54">
        <v>17</v>
      </c>
      <c r="D68" s="54">
        <v>606</v>
      </c>
      <c r="E68" s="54">
        <v>661</v>
      </c>
      <c r="F68" s="54">
        <v>967</v>
      </c>
      <c r="G68" s="54">
        <v>945</v>
      </c>
      <c r="H68" s="54">
        <v>795</v>
      </c>
      <c r="I68" s="54">
        <v>648</v>
      </c>
      <c r="J68" s="54">
        <v>590</v>
      </c>
      <c r="K68" s="54">
        <v>451</v>
      </c>
      <c r="L68" s="54">
        <v>118</v>
      </c>
      <c r="M68" s="55">
        <v>47</v>
      </c>
      <c r="P68" s="51"/>
    </row>
    <row r="69" spans="1:16" s="55" customFormat="1" ht="6.75" customHeight="1">
      <c r="A69" s="61"/>
      <c r="B69" s="51"/>
      <c r="C69" s="54"/>
      <c r="D69" s="54"/>
      <c r="E69" s="54"/>
      <c r="F69" s="54"/>
      <c r="G69" s="54"/>
      <c r="H69" s="54"/>
      <c r="I69" s="54"/>
      <c r="J69" s="54"/>
      <c r="K69" s="54"/>
      <c r="L69" s="54"/>
      <c r="P69" s="51"/>
    </row>
    <row r="70" spans="1:16" s="55" customFormat="1" ht="12.75" customHeight="1">
      <c r="A70" s="49" t="s">
        <v>164</v>
      </c>
      <c r="B70" s="51">
        <f aca="true" t="shared" si="8" ref="B70:B104">SUM(C70:M70)</f>
        <v>38814</v>
      </c>
      <c r="C70" s="51">
        <f>SUM(C71:C79)</f>
        <v>20</v>
      </c>
      <c r="D70" s="51">
        <f aca="true" t="shared" si="9" ref="D70:M70">SUM(D71:D79)</f>
        <v>1958</v>
      </c>
      <c r="E70" s="51">
        <f t="shared" si="9"/>
        <v>4174</v>
      </c>
      <c r="F70" s="51">
        <f t="shared" si="9"/>
        <v>5671</v>
      </c>
      <c r="G70" s="51">
        <f t="shared" si="9"/>
        <v>5819</v>
      </c>
      <c r="H70" s="51">
        <f t="shared" si="9"/>
        <v>5241</v>
      </c>
      <c r="I70" s="51">
        <f t="shared" si="9"/>
        <v>4505</v>
      </c>
      <c r="J70" s="51">
        <f t="shared" si="9"/>
        <v>4734</v>
      </c>
      <c r="K70" s="51">
        <f t="shared" si="9"/>
        <v>4402</v>
      </c>
      <c r="L70" s="51">
        <f t="shared" si="9"/>
        <v>2100</v>
      </c>
      <c r="M70" s="51">
        <f t="shared" si="9"/>
        <v>190</v>
      </c>
      <c r="P70" s="51"/>
    </row>
    <row r="71" spans="1:16" s="55" customFormat="1" ht="12.75" customHeight="1">
      <c r="A71" s="63" t="s">
        <v>165</v>
      </c>
      <c r="B71" s="51">
        <f t="shared" si="8"/>
        <v>2305</v>
      </c>
      <c r="C71" s="82" t="s">
        <v>102</v>
      </c>
      <c r="D71" s="54">
        <v>117</v>
      </c>
      <c r="E71" s="54">
        <v>146</v>
      </c>
      <c r="F71" s="54">
        <v>298</v>
      </c>
      <c r="G71" s="54">
        <v>322</v>
      </c>
      <c r="H71" s="54">
        <v>361</v>
      </c>
      <c r="I71" s="54">
        <v>319</v>
      </c>
      <c r="J71" s="54">
        <v>330</v>
      </c>
      <c r="K71" s="54">
        <v>266</v>
      </c>
      <c r="L71" s="54">
        <v>131</v>
      </c>
      <c r="M71" s="55">
        <v>15</v>
      </c>
      <c r="P71" s="51"/>
    </row>
    <row r="72" spans="1:16" s="55" customFormat="1" ht="12.75" customHeight="1">
      <c r="A72" s="63" t="s">
        <v>166</v>
      </c>
      <c r="B72" s="51">
        <f t="shared" si="8"/>
        <v>3755</v>
      </c>
      <c r="C72" s="54">
        <v>3</v>
      </c>
      <c r="D72" s="54">
        <v>267</v>
      </c>
      <c r="E72" s="54">
        <v>491</v>
      </c>
      <c r="F72" s="54">
        <v>545</v>
      </c>
      <c r="G72" s="54">
        <v>553</v>
      </c>
      <c r="H72" s="54">
        <v>543</v>
      </c>
      <c r="I72" s="54">
        <v>505</v>
      </c>
      <c r="J72" s="54">
        <v>410</v>
      </c>
      <c r="K72" s="54">
        <v>319</v>
      </c>
      <c r="L72" s="54">
        <v>112</v>
      </c>
      <c r="M72" s="55">
        <v>7</v>
      </c>
      <c r="P72" s="51"/>
    </row>
    <row r="73" spans="1:16" s="55" customFormat="1" ht="12.75" customHeight="1">
      <c r="A73" s="63" t="s">
        <v>167</v>
      </c>
      <c r="B73" s="51">
        <f t="shared" si="8"/>
        <v>1365</v>
      </c>
      <c r="C73" s="82" t="s">
        <v>102</v>
      </c>
      <c r="D73" s="54">
        <v>29</v>
      </c>
      <c r="E73" s="54">
        <v>77</v>
      </c>
      <c r="F73" s="54">
        <v>116</v>
      </c>
      <c r="G73" s="54">
        <v>205</v>
      </c>
      <c r="H73" s="54">
        <v>185</v>
      </c>
      <c r="I73" s="54">
        <v>175</v>
      </c>
      <c r="J73" s="54">
        <v>217</v>
      </c>
      <c r="K73" s="54">
        <v>239</v>
      </c>
      <c r="L73" s="54">
        <v>114</v>
      </c>
      <c r="M73" s="55">
        <v>8</v>
      </c>
      <c r="P73" s="51"/>
    </row>
    <row r="74" spans="1:16" s="55" customFormat="1" ht="12.75" customHeight="1">
      <c r="A74" s="63" t="s">
        <v>168</v>
      </c>
      <c r="B74" s="51">
        <f t="shared" si="8"/>
        <v>4521</v>
      </c>
      <c r="C74" s="54">
        <v>5</v>
      </c>
      <c r="D74" s="75">
        <v>246</v>
      </c>
      <c r="E74" s="54">
        <v>555</v>
      </c>
      <c r="F74" s="54">
        <v>652</v>
      </c>
      <c r="G74" s="54">
        <v>678</v>
      </c>
      <c r="H74" s="54">
        <v>614</v>
      </c>
      <c r="I74" s="54">
        <v>579</v>
      </c>
      <c r="J74" s="54">
        <v>553</v>
      </c>
      <c r="K74" s="54">
        <v>436</v>
      </c>
      <c r="L74" s="54">
        <v>189</v>
      </c>
      <c r="M74" s="55">
        <v>14</v>
      </c>
      <c r="P74" s="51"/>
    </row>
    <row r="75" spans="1:16" s="55" customFormat="1" ht="12.75" customHeight="1">
      <c r="A75" s="63" t="s">
        <v>169</v>
      </c>
      <c r="B75" s="51">
        <f t="shared" si="8"/>
        <v>24447</v>
      </c>
      <c r="C75" s="54">
        <v>10</v>
      </c>
      <c r="D75" s="54">
        <v>1225</v>
      </c>
      <c r="E75" s="54">
        <v>2717</v>
      </c>
      <c r="F75" s="54">
        <v>3762</v>
      </c>
      <c r="G75" s="54">
        <v>3728</v>
      </c>
      <c r="H75" s="54">
        <v>3202</v>
      </c>
      <c r="I75" s="54">
        <v>2611</v>
      </c>
      <c r="J75" s="54">
        <v>2864</v>
      </c>
      <c r="K75" s="54">
        <v>2814</v>
      </c>
      <c r="L75" s="54">
        <v>1378</v>
      </c>
      <c r="M75" s="55">
        <v>136</v>
      </c>
      <c r="P75" s="51"/>
    </row>
    <row r="76" spans="1:16" s="55" customFormat="1" ht="12.75" customHeight="1">
      <c r="A76" s="64" t="s">
        <v>170</v>
      </c>
      <c r="B76" s="51">
        <f t="shared" si="8"/>
        <v>662</v>
      </c>
      <c r="C76" s="82" t="s">
        <v>102</v>
      </c>
      <c r="D76" s="54">
        <v>21</v>
      </c>
      <c r="E76" s="54">
        <v>42</v>
      </c>
      <c r="F76" s="54">
        <v>69</v>
      </c>
      <c r="G76" s="54">
        <v>64</v>
      </c>
      <c r="H76" s="54">
        <v>69</v>
      </c>
      <c r="I76" s="54">
        <v>79</v>
      </c>
      <c r="J76" s="54">
        <v>142</v>
      </c>
      <c r="K76" s="54">
        <v>118</v>
      </c>
      <c r="L76" s="54">
        <v>54</v>
      </c>
      <c r="M76" s="55">
        <v>4</v>
      </c>
      <c r="P76" s="51"/>
    </row>
    <row r="77" spans="1:16" s="55" customFormat="1" ht="12.75" customHeight="1">
      <c r="A77" s="63" t="s">
        <v>171</v>
      </c>
      <c r="B77" s="51">
        <f t="shared" si="8"/>
        <v>941</v>
      </c>
      <c r="C77" s="82" t="s">
        <v>102</v>
      </c>
      <c r="D77" s="75">
        <v>25</v>
      </c>
      <c r="E77" s="54">
        <v>75</v>
      </c>
      <c r="F77" s="54">
        <v>93</v>
      </c>
      <c r="G77" s="54">
        <v>141</v>
      </c>
      <c r="H77" s="54">
        <v>141</v>
      </c>
      <c r="I77" s="54">
        <v>131</v>
      </c>
      <c r="J77" s="54">
        <v>120</v>
      </c>
      <c r="K77" s="54">
        <v>137</v>
      </c>
      <c r="L77" s="54">
        <v>73</v>
      </c>
      <c r="M77" s="55">
        <v>5</v>
      </c>
      <c r="P77" s="51"/>
    </row>
    <row r="78" spans="1:16" s="55" customFormat="1" ht="12.75" customHeight="1">
      <c r="A78" s="61" t="s">
        <v>172</v>
      </c>
      <c r="B78" s="51">
        <f t="shared" si="8"/>
        <v>52</v>
      </c>
      <c r="C78" s="82" t="s">
        <v>102</v>
      </c>
      <c r="D78" s="75">
        <v>2</v>
      </c>
      <c r="E78" s="75">
        <v>5</v>
      </c>
      <c r="F78" s="54">
        <v>5</v>
      </c>
      <c r="G78" s="54">
        <v>9</v>
      </c>
      <c r="H78" s="54">
        <v>13</v>
      </c>
      <c r="I78" s="54">
        <v>4</v>
      </c>
      <c r="J78" s="54">
        <v>7</v>
      </c>
      <c r="K78" s="75">
        <v>2</v>
      </c>
      <c r="L78" s="54">
        <v>5</v>
      </c>
      <c r="M78" s="82" t="s">
        <v>102</v>
      </c>
      <c r="P78" s="51"/>
    </row>
    <row r="79" spans="1:16" s="55" customFormat="1" ht="12.75" customHeight="1">
      <c r="A79" s="61" t="s">
        <v>173</v>
      </c>
      <c r="B79" s="51">
        <f t="shared" si="8"/>
        <v>766</v>
      </c>
      <c r="C79" s="54">
        <v>2</v>
      </c>
      <c r="D79" s="75">
        <v>26</v>
      </c>
      <c r="E79" s="54">
        <v>66</v>
      </c>
      <c r="F79" s="54">
        <v>131</v>
      </c>
      <c r="G79" s="54">
        <v>119</v>
      </c>
      <c r="H79" s="54">
        <v>113</v>
      </c>
      <c r="I79" s="54">
        <v>102</v>
      </c>
      <c r="J79" s="54">
        <v>91</v>
      </c>
      <c r="K79" s="54">
        <v>71</v>
      </c>
      <c r="L79" s="54">
        <v>44</v>
      </c>
      <c r="M79" s="55">
        <v>1</v>
      </c>
      <c r="P79" s="51"/>
    </row>
    <row r="80" spans="1:16" s="55" customFormat="1" ht="7.5" customHeight="1">
      <c r="A80" s="61"/>
      <c r="B80" s="51"/>
      <c r="C80" s="54"/>
      <c r="D80" s="54"/>
      <c r="E80" s="54"/>
      <c r="F80" s="54"/>
      <c r="G80" s="54"/>
      <c r="H80" s="54"/>
      <c r="I80" s="54"/>
      <c r="J80" s="54"/>
      <c r="K80" s="54"/>
      <c r="L80" s="54"/>
      <c r="P80" s="51"/>
    </row>
    <row r="81" spans="1:16" s="55" customFormat="1" ht="12.75" customHeight="1">
      <c r="A81" s="49" t="s">
        <v>174</v>
      </c>
      <c r="B81" s="51">
        <f t="shared" si="8"/>
        <v>15100</v>
      </c>
      <c r="C81" s="51">
        <f>SUM(C82:C85)</f>
        <v>3</v>
      </c>
      <c r="D81" s="51">
        <f aca="true" t="shared" si="10" ref="D81:M81">SUM(D82:D85)</f>
        <v>1257</v>
      </c>
      <c r="E81" s="51">
        <f t="shared" si="10"/>
        <v>2441</v>
      </c>
      <c r="F81" s="51">
        <f t="shared" si="10"/>
        <v>2599</v>
      </c>
      <c r="G81" s="51">
        <f t="shared" si="10"/>
        <v>2540</v>
      </c>
      <c r="H81" s="51">
        <f t="shared" si="10"/>
        <v>2241</v>
      </c>
      <c r="I81" s="51">
        <f t="shared" si="10"/>
        <v>1526</v>
      </c>
      <c r="J81" s="51">
        <f t="shared" si="10"/>
        <v>1216</v>
      </c>
      <c r="K81" s="51">
        <f t="shared" si="10"/>
        <v>870</v>
      </c>
      <c r="L81" s="51">
        <f t="shared" si="10"/>
        <v>382</v>
      </c>
      <c r="M81" s="51">
        <f t="shared" si="10"/>
        <v>25</v>
      </c>
      <c r="P81" s="51"/>
    </row>
    <row r="82" spans="1:16" s="55" customFormat="1" ht="12.75" customHeight="1">
      <c r="A82" s="61" t="s">
        <v>175</v>
      </c>
      <c r="B82" s="51">
        <f t="shared" si="8"/>
        <v>2883</v>
      </c>
      <c r="C82" s="82" t="s">
        <v>102</v>
      </c>
      <c r="D82" s="75">
        <v>119</v>
      </c>
      <c r="E82" s="75">
        <v>444</v>
      </c>
      <c r="F82" s="54">
        <v>537</v>
      </c>
      <c r="G82" s="54">
        <v>500</v>
      </c>
      <c r="H82" s="54">
        <v>403</v>
      </c>
      <c r="I82" s="54">
        <v>304</v>
      </c>
      <c r="J82" s="54">
        <v>267</v>
      </c>
      <c r="K82" s="54">
        <v>201</v>
      </c>
      <c r="L82" s="54">
        <v>100</v>
      </c>
      <c r="M82" s="55">
        <v>8</v>
      </c>
      <c r="P82" s="51"/>
    </row>
    <row r="83" spans="1:16" s="55" customFormat="1" ht="12.75" customHeight="1">
      <c r="A83" s="61" t="s">
        <v>176</v>
      </c>
      <c r="B83" s="51">
        <f t="shared" si="8"/>
        <v>3074</v>
      </c>
      <c r="C83" s="54">
        <v>1</v>
      </c>
      <c r="D83" s="54">
        <v>222</v>
      </c>
      <c r="E83" s="54">
        <v>352</v>
      </c>
      <c r="F83" s="54">
        <v>429</v>
      </c>
      <c r="G83" s="54">
        <v>518</v>
      </c>
      <c r="H83" s="54">
        <v>547</v>
      </c>
      <c r="I83" s="54">
        <v>383</v>
      </c>
      <c r="J83" s="54">
        <v>324</v>
      </c>
      <c r="K83" s="54">
        <v>213</v>
      </c>
      <c r="L83" s="54">
        <v>81</v>
      </c>
      <c r="M83" s="55">
        <v>4</v>
      </c>
      <c r="P83" s="51"/>
    </row>
    <row r="84" spans="1:16" s="55" customFormat="1" ht="12.75" customHeight="1">
      <c r="A84" s="61" t="s">
        <v>177</v>
      </c>
      <c r="B84" s="51">
        <f t="shared" si="8"/>
        <v>3002</v>
      </c>
      <c r="C84" s="54">
        <v>1</v>
      </c>
      <c r="D84" s="75">
        <v>354</v>
      </c>
      <c r="E84" s="75">
        <v>567</v>
      </c>
      <c r="F84" s="54">
        <v>597</v>
      </c>
      <c r="G84" s="54">
        <v>493</v>
      </c>
      <c r="H84" s="54">
        <v>407</v>
      </c>
      <c r="I84" s="54">
        <v>232</v>
      </c>
      <c r="J84" s="54">
        <v>163</v>
      </c>
      <c r="K84" s="54">
        <v>134</v>
      </c>
      <c r="L84" s="54">
        <v>50</v>
      </c>
      <c r="M84" s="55">
        <v>4</v>
      </c>
      <c r="P84" s="51"/>
    </row>
    <row r="85" spans="1:16" s="55" customFormat="1" ht="12.75" customHeight="1">
      <c r="A85" s="61" t="s">
        <v>178</v>
      </c>
      <c r="B85" s="51">
        <f t="shared" si="8"/>
        <v>6141</v>
      </c>
      <c r="C85" s="54">
        <v>1</v>
      </c>
      <c r="D85" s="75">
        <v>562</v>
      </c>
      <c r="E85" s="75">
        <v>1078</v>
      </c>
      <c r="F85" s="54">
        <v>1036</v>
      </c>
      <c r="G85" s="54">
        <v>1029</v>
      </c>
      <c r="H85" s="54">
        <v>884</v>
      </c>
      <c r="I85" s="54">
        <v>607</v>
      </c>
      <c r="J85" s="54">
        <v>462</v>
      </c>
      <c r="K85" s="54">
        <v>322</v>
      </c>
      <c r="L85" s="54">
        <v>151</v>
      </c>
      <c r="M85" s="55">
        <v>9</v>
      </c>
      <c r="P85" s="51"/>
    </row>
    <row r="86" spans="1:16" s="55" customFormat="1" ht="6" customHeight="1">
      <c r="A86" s="61"/>
      <c r="B86" s="51"/>
      <c r="C86" s="54"/>
      <c r="D86" s="54"/>
      <c r="E86" s="54"/>
      <c r="F86" s="54"/>
      <c r="G86" s="54"/>
      <c r="H86" s="54"/>
      <c r="I86" s="54"/>
      <c r="J86" s="54"/>
      <c r="K86" s="54"/>
      <c r="L86" s="54"/>
      <c r="P86" s="51"/>
    </row>
    <row r="87" spans="1:16" s="55" customFormat="1" ht="12.75" customHeight="1">
      <c r="A87" s="49" t="s">
        <v>179</v>
      </c>
      <c r="B87" s="51">
        <f t="shared" si="8"/>
        <v>104208</v>
      </c>
      <c r="C87" s="51">
        <f>SUM(C88:C96)</f>
        <v>98</v>
      </c>
      <c r="D87" s="51">
        <f aca="true" t="shared" si="11" ref="D87:M87">SUM(D88:D96)</f>
        <v>4391</v>
      </c>
      <c r="E87" s="51">
        <f t="shared" si="11"/>
        <v>10958</v>
      </c>
      <c r="F87" s="51">
        <f t="shared" si="11"/>
        <v>15897</v>
      </c>
      <c r="G87" s="51">
        <f t="shared" si="11"/>
        <v>17114</v>
      </c>
      <c r="H87" s="51">
        <f t="shared" si="11"/>
        <v>15177</v>
      </c>
      <c r="I87" s="51">
        <f t="shared" si="11"/>
        <v>12354</v>
      </c>
      <c r="J87" s="51">
        <f t="shared" si="11"/>
        <v>11730</v>
      </c>
      <c r="K87" s="51">
        <f t="shared" si="11"/>
        <v>10304</v>
      </c>
      <c r="L87" s="51">
        <f t="shared" si="11"/>
        <v>5485</v>
      </c>
      <c r="M87" s="51">
        <f t="shared" si="11"/>
        <v>700</v>
      </c>
      <c r="P87" s="51"/>
    </row>
    <row r="88" spans="1:16" s="55" customFormat="1" ht="12.75" customHeight="1">
      <c r="A88" s="53" t="s">
        <v>180</v>
      </c>
      <c r="B88" s="51">
        <f t="shared" si="8"/>
        <v>35890</v>
      </c>
      <c r="C88" s="54">
        <v>16</v>
      </c>
      <c r="D88" s="54">
        <v>1030</v>
      </c>
      <c r="E88" s="54">
        <v>3309</v>
      </c>
      <c r="F88" s="54">
        <v>4625</v>
      </c>
      <c r="G88" s="54">
        <v>5755</v>
      </c>
      <c r="H88" s="54">
        <v>5381</v>
      </c>
      <c r="I88" s="54">
        <v>4543</v>
      </c>
      <c r="J88" s="54">
        <v>4493</v>
      </c>
      <c r="K88" s="54">
        <v>4042</v>
      </c>
      <c r="L88" s="54">
        <v>2341</v>
      </c>
      <c r="M88" s="55">
        <v>355</v>
      </c>
      <c r="P88" s="51"/>
    </row>
    <row r="89" spans="1:16" s="55" customFormat="1" ht="12.75" customHeight="1">
      <c r="A89" s="53" t="s">
        <v>181</v>
      </c>
      <c r="B89" s="51">
        <f t="shared" si="8"/>
        <v>3256</v>
      </c>
      <c r="C89" s="82" t="s">
        <v>102</v>
      </c>
      <c r="D89" s="75">
        <v>122</v>
      </c>
      <c r="E89" s="54">
        <v>338</v>
      </c>
      <c r="F89" s="54">
        <v>473</v>
      </c>
      <c r="G89" s="54">
        <v>661</v>
      </c>
      <c r="H89" s="54">
        <v>584</v>
      </c>
      <c r="I89" s="54">
        <v>342</v>
      </c>
      <c r="J89" s="54">
        <v>359</v>
      </c>
      <c r="K89" s="54">
        <v>260</v>
      </c>
      <c r="L89" s="54">
        <v>108</v>
      </c>
      <c r="M89" s="55">
        <v>9</v>
      </c>
      <c r="P89" s="51"/>
    </row>
    <row r="90" spans="1:16" s="55" customFormat="1" ht="12.75" customHeight="1">
      <c r="A90" s="53" t="s">
        <v>182</v>
      </c>
      <c r="B90" s="51">
        <f t="shared" si="8"/>
        <v>12792</v>
      </c>
      <c r="C90" s="54">
        <v>32</v>
      </c>
      <c r="D90" s="54">
        <v>669</v>
      </c>
      <c r="E90" s="54">
        <v>1548</v>
      </c>
      <c r="F90" s="54">
        <v>2181</v>
      </c>
      <c r="G90" s="54">
        <v>2224</v>
      </c>
      <c r="H90" s="54">
        <v>1915</v>
      </c>
      <c r="I90" s="54">
        <v>1449</v>
      </c>
      <c r="J90" s="54">
        <v>1256</v>
      </c>
      <c r="K90" s="54">
        <v>1042</v>
      </c>
      <c r="L90" s="54">
        <v>446</v>
      </c>
      <c r="M90" s="55">
        <v>30</v>
      </c>
      <c r="P90" s="51"/>
    </row>
    <row r="91" spans="1:16" s="55" customFormat="1" ht="12.75" customHeight="1">
      <c r="A91" s="53" t="s">
        <v>183</v>
      </c>
      <c r="B91" s="51">
        <f t="shared" si="8"/>
        <v>3369</v>
      </c>
      <c r="C91" s="82" t="s">
        <v>102</v>
      </c>
      <c r="D91" s="54">
        <v>364</v>
      </c>
      <c r="E91" s="54">
        <v>488</v>
      </c>
      <c r="F91" s="54">
        <v>675</v>
      </c>
      <c r="G91" s="54">
        <v>508</v>
      </c>
      <c r="H91" s="54">
        <v>387</v>
      </c>
      <c r="I91" s="54">
        <v>302</v>
      </c>
      <c r="J91" s="54">
        <v>314</v>
      </c>
      <c r="K91" s="54">
        <v>223</v>
      </c>
      <c r="L91" s="54">
        <v>72</v>
      </c>
      <c r="M91" s="55">
        <v>36</v>
      </c>
      <c r="P91" s="51"/>
    </row>
    <row r="92" spans="1:16" s="55" customFormat="1" ht="12.75" customHeight="1">
      <c r="A92" s="53" t="s">
        <v>184</v>
      </c>
      <c r="B92" s="51">
        <f t="shared" si="8"/>
        <v>21277</v>
      </c>
      <c r="C92" s="54">
        <v>10</v>
      </c>
      <c r="D92" s="54">
        <v>1301</v>
      </c>
      <c r="E92" s="54">
        <v>2633</v>
      </c>
      <c r="F92" s="54">
        <v>3777</v>
      </c>
      <c r="G92" s="54">
        <v>3492</v>
      </c>
      <c r="H92" s="54">
        <v>2967</v>
      </c>
      <c r="I92" s="54">
        <v>2481</v>
      </c>
      <c r="J92" s="54">
        <v>2017</v>
      </c>
      <c r="K92" s="54">
        <v>1639</v>
      </c>
      <c r="L92" s="54">
        <v>873</v>
      </c>
      <c r="M92" s="55">
        <v>87</v>
      </c>
      <c r="P92" s="51"/>
    </row>
    <row r="93" spans="1:16" s="55" customFormat="1" ht="12.75" customHeight="1">
      <c r="A93" s="53" t="s">
        <v>185</v>
      </c>
      <c r="B93" s="51">
        <f t="shared" si="8"/>
        <v>17537</v>
      </c>
      <c r="C93" s="54">
        <v>1</v>
      </c>
      <c r="D93" s="54">
        <v>470</v>
      </c>
      <c r="E93" s="54">
        <v>1620</v>
      </c>
      <c r="F93" s="54">
        <v>2688</v>
      </c>
      <c r="G93" s="54">
        <v>2805</v>
      </c>
      <c r="H93" s="54">
        <v>2450</v>
      </c>
      <c r="I93" s="54">
        <v>2080</v>
      </c>
      <c r="J93" s="54">
        <v>2175</v>
      </c>
      <c r="K93" s="54">
        <v>2089</v>
      </c>
      <c r="L93" s="54">
        <v>1077</v>
      </c>
      <c r="M93" s="55">
        <v>82</v>
      </c>
      <c r="P93" s="51"/>
    </row>
    <row r="94" spans="1:16" s="55" customFormat="1" ht="12.75" customHeight="1">
      <c r="A94" s="53" t="s">
        <v>186</v>
      </c>
      <c r="B94" s="51">
        <f t="shared" si="8"/>
        <v>5926</v>
      </c>
      <c r="C94" s="54">
        <v>29</v>
      </c>
      <c r="D94" s="54">
        <v>148</v>
      </c>
      <c r="E94" s="54">
        <v>478</v>
      </c>
      <c r="F94" s="54">
        <v>766</v>
      </c>
      <c r="G94" s="54">
        <v>963</v>
      </c>
      <c r="H94" s="54">
        <v>964</v>
      </c>
      <c r="I94" s="54">
        <v>706</v>
      </c>
      <c r="J94" s="54">
        <v>731</v>
      </c>
      <c r="K94" s="54">
        <v>662</v>
      </c>
      <c r="L94" s="54">
        <v>406</v>
      </c>
      <c r="M94" s="55">
        <v>73</v>
      </c>
      <c r="P94" s="51"/>
    </row>
    <row r="95" spans="1:16" s="55" customFormat="1" ht="12.75" customHeight="1">
      <c r="A95" s="53" t="s">
        <v>187</v>
      </c>
      <c r="B95" s="51">
        <f t="shared" si="8"/>
        <v>182</v>
      </c>
      <c r="C95" s="82" t="s">
        <v>102</v>
      </c>
      <c r="D95" s="75">
        <v>2</v>
      </c>
      <c r="E95" s="75">
        <v>16</v>
      </c>
      <c r="F95" s="54">
        <v>23</v>
      </c>
      <c r="G95" s="54">
        <v>26</v>
      </c>
      <c r="H95" s="54">
        <v>20</v>
      </c>
      <c r="I95" s="54">
        <v>32</v>
      </c>
      <c r="J95" s="54">
        <v>29</v>
      </c>
      <c r="K95" s="54">
        <v>22</v>
      </c>
      <c r="L95" s="54">
        <v>11</v>
      </c>
      <c r="M95" s="55">
        <v>1</v>
      </c>
      <c r="P95" s="51"/>
    </row>
    <row r="96" spans="1:16" s="55" customFormat="1" ht="12.75" customHeight="1">
      <c r="A96" s="53" t="s">
        <v>188</v>
      </c>
      <c r="B96" s="51">
        <f t="shared" si="8"/>
        <v>3979</v>
      </c>
      <c r="C96" s="54">
        <v>10</v>
      </c>
      <c r="D96" s="54">
        <v>285</v>
      </c>
      <c r="E96" s="54">
        <v>528</v>
      </c>
      <c r="F96" s="54">
        <v>689</v>
      </c>
      <c r="G96" s="54">
        <v>680</v>
      </c>
      <c r="H96" s="54">
        <v>509</v>
      </c>
      <c r="I96" s="54">
        <v>419</v>
      </c>
      <c r="J96" s="54">
        <v>356</v>
      </c>
      <c r="K96" s="54">
        <v>325</v>
      </c>
      <c r="L96" s="54">
        <v>151</v>
      </c>
      <c r="M96" s="55">
        <v>27</v>
      </c>
      <c r="P96" s="51"/>
    </row>
    <row r="97" spans="1:16" s="55" customFormat="1" ht="6.75" customHeight="1">
      <c r="A97" s="53"/>
      <c r="B97" s="51"/>
      <c r="C97" s="54"/>
      <c r="D97" s="54"/>
      <c r="E97" s="54"/>
      <c r="F97" s="54"/>
      <c r="G97" s="54"/>
      <c r="H97" s="54"/>
      <c r="I97" s="54"/>
      <c r="J97" s="54"/>
      <c r="K97" s="54"/>
      <c r="L97" s="54"/>
      <c r="P97" s="51"/>
    </row>
    <row r="98" spans="1:16" s="55" customFormat="1" ht="12.75" customHeight="1">
      <c r="A98" s="49" t="s">
        <v>189</v>
      </c>
      <c r="B98" s="51">
        <f t="shared" si="8"/>
        <v>7811</v>
      </c>
      <c r="C98" s="51">
        <f>SUM(C99:C104)</f>
        <v>5</v>
      </c>
      <c r="D98" s="51">
        <f aca="true" t="shared" si="12" ref="D98:M98">SUM(D99:D104)</f>
        <v>361</v>
      </c>
      <c r="E98" s="51">
        <f t="shared" si="12"/>
        <v>740</v>
      </c>
      <c r="F98" s="51">
        <f t="shared" si="12"/>
        <v>957</v>
      </c>
      <c r="G98" s="51">
        <f t="shared" si="12"/>
        <v>1154</v>
      </c>
      <c r="H98" s="51">
        <f t="shared" si="12"/>
        <v>1036</v>
      </c>
      <c r="I98" s="51">
        <f t="shared" si="12"/>
        <v>1023</v>
      </c>
      <c r="J98" s="51">
        <f t="shared" si="12"/>
        <v>1001</v>
      </c>
      <c r="K98" s="51">
        <f t="shared" si="12"/>
        <v>949</v>
      </c>
      <c r="L98" s="51">
        <f t="shared" si="12"/>
        <v>551</v>
      </c>
      <c r="M98" s="51">
        <f t="shared" si="12"/>
        <v>34</v>
      </c>
      <c r="P98" s="51"/>
    </row>
    <row r="99" spans="1:16" ht="12.75" customHeight="1">
      <c r="A99" s="61" t="s">
        <v>190</v>
      </c>
      <c r="B99" s="51">
        <f t="shared" si="8"/>
        <v>337</v>
      </c>
      <c r="C99" s="82" t="s">
        <v>102</v>
      </c>
      <c r="D99" s="75">
        <v>8</v>
      </c>
      <c r="E99" s="62">
        <v>21</v>
      </c>
      <c r="F99" s="62">
        <v>46</v>
      </c>
      <c r="G99" s="62">
        <v>39</v>
      </c>
      <c r="H99" s="62">
        <v>51</v>
      </c>
      <c r="I99" s="62">
        <v>60</v>
      </c>
      <c r="J99" s="62">
        <v>50</v>
      </c>
      <c r="K99" s="62">
        <v>41</v>
      </c>
      <c r="L99" s="62">
        <v>18</v>
      </c>
      <c r="M99" s="44">
        <v>3</v>
      </c>
      <c r="P99" s="51"/>
    </row>
    <row r="100" spans="1:16" ht="12.75" customHeight="1">
      <c r="A100" s="61" t="s">
        <v>191</v>
      </c>
      <c r="B100" s="51">
        <f t="shared" si="8"/>
        <v>807</v>
      </c>
      <c r="C100" s="82" t="s">
        <v>102</v>
      </c>
      <c r="D100" s="75">
        <v>59</v>
      </c>
      <c r="E100" s="75">
        <v>89</v>
      </c>
      <c r="F100" s="62">
        <v>85</v>
      </c>
      <c r="G100" s="62">
        <v>105</v>
      </c>
      <c r="H100" s="62">
        <v>107</v>
      </c>
      <c r="I100" s="62">
        <v>90</v>
      </c>
      <c r="J100" s="62">
        <v>106</v>
      </c>
      <c r="K100" s="62">
        <v>88</v>
      </c>
      <c r="L100" s="62">
        <v>76</v>
      </c>
      <c r="M100" s="44">
        <v>2</v>
      </c>
      <c r="P100" s="51"/>
    </row>
    <row r="101" spans="1:16" ht="12.75" customHeight="1">
      <c r="A101" s="61" t="s">
        <v>192</v>
      </c>
      <c r="B101" s="51">
        <f t="shared" si="8"/>
        <v>445</v>
      </c>
      <c r="C101" s="82" t="s">
        <v>102</v>
      </c>
      <c r="D101" s="75">
        <v>11</v>
      </c>
      <c r="E101" s="62">
        <v>31</v>
      </c>
      <c r="F101" s="62">
        <v>48</v>
      </c>
      <c r="G101" s="62">
        <v>77</v>
      </c>
      <c r="H101" s="62">
        <v>62</v>
      </c>
      <c r="I101" s="62">
        <v>63</v>
      </c>
      <c r="J101" s="62">
        <v>59</v>
      </c>
      <c r="K101" s="62">
        <v>54</v>
      </c>
      <c r="L101" s="62">
        <v>31</v>
      </c>
      <c r="M101" s="44">
        <v>9</v>
      </c>
      <c r="P101" s="51"/>
    </row>
    <row r="102" spans="1:16" ht="12.75" customHeight="1">
      <c r="A102" s="61" t="s">
        <v>193</v>
      </c>
      <c r="B102" s="51">
        <f t="shared" si="8"/>
        <v>589</v>
      </c>
      <c r="C102" s="82" t="s">
        <v>102</v>
      </c>
      <c r="D102" s="75">
        <v>22</v>
      </c>
      <c r="E102" s="62">
        <v>49</v>
      </c>
      <c r="F102" s="62">
        <v>79</v>
      </c>
      <c r="G102" s="62">
        <v>79</v>
      </c>
      <c r="H102" s="62">
        <v>63</v>
      </c>
      <c r="I102" s="62">
        <v>67</v>
      </c>
      <c r="J102" s="62">
        <v>85</v>
      </c>
      <c r="K102" s="62">
        <v>96</v>
      </c>
      <c r="L102" s="62">
        <v>46</v>
      </c>
      <c r="M102" s="44">
        <v>3</v>
      </c>
      <c r="P102" s="51"/>
    </row>
    <row r="103" spans="1:16" ht="12.75" customHeight="1">
      <c r="A103" s="61" t="s">
        <v>194</v>
      </c>
      <c r="B103" s="51">
        <f t="shared" si="8"/>
        <v>3216</v>
      </c>
      <c r="C103" s="62">
        <v>2</v>
      </c>
      <c r="D103" s="62">
        <v>100</v>
      </c>
      <c r="E103" s="62">
        <v>250</v>
      </c>
      <c r="F103" s="62">
        <v>360</v>
      </c>
      <c r="G103" s="62">
        <v>528</v>
      </c>
      <c r="H103" s="62">
        <v>438</v>
      </c>
      <c r="I103" s="62">
        <v>449</v>
      </c>
      <c r="J103" s="62">
        <v>432</v>
      </c>
      <c r="K103" s="62">
        <v>418</v>
      </c>
      <c r="L103" s="62">
        <v>233</v>
      </c>
      <c r="M103" s="44">
        <v>6</v>
      </c>
      <c r="P103" s="51"/>
    </row>
    <row r="104" spans="1:16" ht="12.75" customHeight="1">
      <c r="A104" s="61" t="s">
        <v>195</v>
      </c>
      <c r="B104" s="51">
        <f t="shared" si="8"/>
        <v>2417</v>
      </c>
      <c r="C104" s="62">
        <v>3</v>
      </c>
      <c r="D104" s="62">
        <v>161</v>
      </c>
      <c r="E104" s="62">
        <v>300</v>
      </c>
      <c r="F104" s="62">
        <v>339</v>
      </c>
      <c r="G104" s="62">
        <v>326</v>
      </c>
      <c r="H104" s="62">
        <v>315</v>
      </c>
      <c r="I104" s="62">
        <v>294</v>
      </c>
      <c r="J104" s="62">
        <v>269</v>
      </c>
      <c r="K104" s="62">
        <v>252</v>
      </c>
      <c r="L104" s="62">
        <v>147</v>
      </c>
      <c r="M104" s="44">
        <v>11</v>
      </c>
      <c r="P104" s="51"/>
    </row>
    <row r="105" spans="1:12" ht="9.75" customHeight="1">
      <c r="A105" s="61"/>
      <c r="B105" s="70"/>
      <c r="C105" s="62"/>
      <c r="D105" s="62"/>
      <c r="E105" s="62"/>
      <c r="F105" s="62"/>
      <c r="G105" s="62"/>
      <c r="H105" s="62"/>
      <c r="I105" s="62"/>
      <c r="J105" s="62"/>
      <c r="K105" s="62"/>
      <c r="L105" s="62"/>
    </row>
    <row r="106" spans="1:12" ht="28.5" customHeight="1">
      <c r="A106" s="65"/>
      <c r="B106" s="73"/>
      <c r="C106" s="66"/>
      <c r="D106" s="62"/>
      <c r="E106" s="62"/>
      <c r="F106" s="62"/>
      <c r="G106" s="62"/>
      <c r="H106" s="62"/>
      <c r="I106" s="62"/>
      <c r="J106" s="62"/>
      <c r="K106" s="62"/>
      <c r="L106" s="62"/>
    </row>
    <row r="107" spans="1:12" ht="19.5" customHeight="1">
      <c r="A107" s="67"/>
      <c r="B107" s="70"/>
      <c r="C107" s="62"/>
      <c r="D107" s="62"/>
      <c r="E107" s="62"/>
      <c r="F107" s="62"/>
      <c r="G107" s="62"/>
      <c r="H107" s="62"/>
      <c r="I107" s="62"/>
      <c r="J107" s="62"/>
      <c r="K107" s="62"/>
      <c r="L107" s="62"/>
    </row>
    <row r="108" spans="1:12" ht="14.25" customHeight="1">
      <c r="A108" s="68"/>
      <c r="B108" s="70"/>
      <c r="C108" s="62"/>
      <c r="D108" s="62"/>
      <c r="E108" s="62"/>
      <c r="F108" s="62"/>
      <c r="G108" s="62"/>
      <c r="H108" s="62"/>
      <c r="I108" s="62"/>
      <c r="J108" s="62"/>
      <c r="K108" s="62"/>
      <c r="L108" s="62"/>
    </row>
    <row r="109" spans="2:12" ht="10.5" customHeight="1">
      <c r="B109" s="70"/>
      <c r="C109" s="62"/>
      <c r="D109" s="62"/>
      <c r="E109" s="62"/>
      <c r="F109" s="62"/>
      <c r="G109" s="62"/>
      <c r="H109" s="62"/>
      <c r="I109" s="62"/>
      <c r="J109" s="62"/>
      <c r="K109" s="62"/>
      <c r="L109" s="62"/>
    </row>
    <row r="110" spans="1:12" s="60" customFormat="1" ht="13.5" customHeight="1">
      <c r="A110" s="69"/>
      <c r="B110" s="74"/>
      <c r="C110" s="59"/>
      <c r="D110" s="59"/>
      <c r="E110" s="59"/>
      <c r="F110" s="59"/>
      <c r="G110" s="59"/>
      <c r="H110" s="59"/>
      <c r="I110" s="59"/>
      <c r="J110" s="59"/>
      <c r="K110" s="59"/>
      <c r="L110" s="59"/>
    </row>
    <row r="111" spans="2:12" ht="12.75" customHeight="1">
      <c r="B111" s="70"/>
      <c r="C111" s="62"/>
      <c r="D111" s="62"/>
      <c r="E111" s="62"/>
      <c r="F111" s="62"/>
      <c r="G111" s="62"/>
      <c r="H111" s="62"/>
      <c r="I111" s="62"/>
      <c r="J111" s="62"/>
      <c r="K111" s="62"/>
      <c r="L111" s="62"/>
    </row>
    <row r="112" spans="2:12" ht="9.75">
      <c r="B112" s="70"/>
      <c r="C112" s="62"/>
      <c r="D112" s="62"/>
      <c r="E112" s="62"/>
      <c r="F112" s="62"/>
      <c r="G112" s="62"/>
      <c r="H112" s="62"/>
      <c r="I112" s="62"/>
      <c r="J112" s="62"/>
      <c r="K112" s="62"/>
      <c r="L112" s="62"/>
    </row>
    <row r="113" spans="2:12" ht="9.75">
      <c r="B113" s="70"/>
      <c r="C113" s="62"/>
      <c r="D113" s="62"/>
      <c r="E113" s="62"/>
      <c r="F113" s="62"/>
      <c r="G113" s="62"/>
      <c r="H113" s="62"/>
      <c r="I113" s="62"/>
      <c r="J113" s="62"/>
      <c r="K113" s="62"/>
      <c r="L113" s="62"/>
    </row>
  </sheetData>
  <sheetProtection/>
  <printOptions horizontalCentered="1"/>
  <pageMargins left="0.5905511811023623" right="0.5905511811023623" top="0.3937007874015748" bottom="0.3937007874015748" header="0" footer="0.787401574803149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mujesiras</dc:creator>
  <cp:keywords/>
  <dc:description/>
  <cp:lastModifiedBy>FZS</cp:lastModifiedBy>
  <cp:lastPrinted>2013-12-05T08:09:37Z</cp:lastPrinted>
  <dcterms:created xsi:type="dcterms:W3CDTF">2005-02-01T11:05:45Z</dcterms:created>
  <dcterms:modified xsi:type="dcterms:W3CDTF">2018-12-26T14:17:15Z</dcterms:modified>
  <cp:category/>
  <cp:version/>
  <cp:contentType/>
  <cp:contentStatus/>
</cp:coreProperties>
</file>