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9155" windowHeight="10470" tabRatio="855" activeTab="0"/>
  </bookViews>
  <sheets>
    <sheet name="Tabela1_varijable" sheetId="1" r:id="rId1"/>
    <sheet name="Tabela2_indikatori " sheetId="2" r:id="rId2"/>
    <sheet name="Tabela3_struktura" sheetId="3" r:id="rId3"/>
    <sheet name="priprema grafika 1" sheetId="4" state="hidden" r:id="rId4"/>
    <sheet name="grafici" sheetId="5" r:id="rId5"/>
  </sheets>
  <externalReferences>
    <externalReference r:id="rId8"/>
    <externalReference r:id="rId9"/>
  </externalReferences>
  <definedNames>
    <definedName name="_xlnm.Print_Titles" localSheetId="0">'Tabela1_varijable'!$1:$4</definedName>
    <definedName name="_xlnm.Print_Titles" localSheetId="1">'Tabela2_indikatori '!$1:$4</definedName>
  </definedNames>
  <calcPr fullCalcOnLoad="1"/>
</workbook>
</file>

<file path=xl/sharedStrings.xml><?xml version="1.0" encoding="utf-8"?>
<sst xmlns="http://schemas.openxmlformats.org/spreadsheetml/2006/main" count="398" uniqueCount="129">
  <si>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</si>
  <si>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</si>
  <si>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</si>
  <si>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</si>
  <si>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</si>
  <si>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</si>
  <si>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</si>
  <si>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PROIZVODNJA I OPSKRBA ELEKTRIČNOM ENERGIJOM, PLINOM, PAROM I KLIMATIZACIJA</t>
  </si>
  <si>
    <t>ELECTRICITY,  GAS, STEAM AND AIR CONDITIONING SUPPLY</t>
  </si>
  <si>
    <t>E</t>
  </si>
  <si>
    <t>WATER SUPPLY;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</si>
  <si>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</si>
  <si>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</si>
  <si>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</si>
  <si>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</si>
  <si>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</si>
  <si>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</si>
  <si>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</si>
  <si>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</si>
  <si>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</si>
  <si>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</si>
  <si>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</si>
  <si>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L</t>
  </si>
  <si>
    <t>POSLOVANJE NEKRETNINAMA</t>
  </si>
  <si>
    <t>REAL ESTATE ACTIVITIES</t>
  </si>
  <si>
    <r>
      <t xml:space="preserve">Broj zaposlenih osoba
</t>
    </r>
    <r>
      <rPr>
        <i/>
        <sz val="7"/>
        <color indexed="8"/>
        <rFont val="Calibri"/>
        <family val="2"/>
      </rPr>
      <t xml:space="preserve">Number of persons employed
 </t>
    </r>
  </si>
  <si>
    <r>
      <t xml:space="preserve">Dodana vrijednost po faktorskim troškovima
</t>
    </r>
    <r>
      <rPr>
        <i/>
        <sz val="7"/>
        <color indexed="8"/>
        <rFont val="Calibri"/>
        <family val="2"/>
      </rPr>
      <t>Value added at factor cost</t>
    </r>
  </si>
  <si>
    <t xml:space="preserve"> KD BiH 2010 (EU NACE Rev. 2) 
Područja djelatnosti</t>
  </si>
  <si>
    <t>KD BiH 2010 (EU NACE Rev. 2)
Sections of activity</t>
  </si>
  <si>
    <t>UKUPNO INDUSTRIJSKE DJELATNOSTI (B, C, D i E)</t>
  </si>
  <si>
    <t>TOTAL OF COVERED ACTIVITIES</t>
  </si>
  <si>
    <t xml:space="preserve">UKUPNO OBUHVAĆENE DJELATNOSTI </t>
  </si>
  <si>
    <r>
      <t xml:space="preserve">Industrijske djelatnosti (B, C, D i E)
</t>
    </r>
    <r>
      <rPr>
        <sz val="7"/>
        <color indexed="8"/>
        <rFont val="Calibri"/>
        <family val="2"/>
      </rPr>
      <t>Industrial activities (B, C, D and E)</t>
    </r>
  </si>
  <si>
    <r>
      <t xml:space="preserve">Građevinarstvo (F)
</t>
    </r>
    <r>
      <rPr>
        <sz val="7"/>
        <color indexed="8"/>
        <rFont val="Calibri"/>
        <family val="2"/>
      </rPr>
      <t>Construction (F)</t>
    </r>
  </si>
  <si>
    <r>
      <t xml:space="preserve">Trgovina na veliko i malo; popravak motornih vozila i motocikla  (G) 
</t>
    </r>
    <r>
      <rPr>
        <sz val="7"/>
        <color indexed="8"/>
        <rFont val="Calibri"/>
        <family val="2"/>
      </rPr>
      <t>Wholesale and retail trade; repair of motor vehicles and motorcycles  (G)</t>
    </r>
    <r>
      <rPr>
        <b/>
        <sz val="7"/>
        <color indexed="8"/>
        <rFont val="Calibri"/>
        <family val="2"/>
      </rPr>
      <t xml:space="preserve">
</t>
    </r>
  </si>
  <si>
    <r>
      <t xml:space="preserve">Usluge (H, I i L)
</t>
    </r>
    <r>
      <rPr>
        <sz val="7"/>
        <color indexed="8"/>
        <rFont val="Calibri"/>
        <family val="2"/>
      </rPr>
      <t>Services (H, I and L)</t>
    </r>
  </si>
  <si>
    <t>TOTAL OF INDUSTRIAL
 ACTIVITIES (B, C, D and E)</t>
  </si>
  <si>
    <t>J</t>
  </si>
  <si>
    <t>M</t>
  </si>
  <si>
    <t>N</t>
  </si>
  <si>
    <t>S</t>
  </si>
  <si>
    <t>INFORMACIJE I KOMUNIKACIJE</t>
  </si>
  <si>
    <t>STRUČNE, ZNANSTVENE I TEHNIČKE DJELATNOSTI</t>
  </si>
  <si>
    <t>ADMINISTRATIVNE I POMOĆNE USLUŽNE DJELATNOSTI</t>
  </si>
  <si>
    <t>OSTALE USLUŽNE DJELATNOSTI</t>
  </si>
  <si>
    <t>PROFESSIONAL, SCIENTIFIC AND TECHNICAL ACTIVITIES</t>
  </si>
  <si>
    <t>ADMINISTRATIVE AND SUPPORT SERVICE ACTIVITIES</t>
  </si>
  <si>
    <t>OTHER SERVICE ACTIVITIES</t>
  </si>
  <si>
    <t>INFORMATION AND COMMUNICATION</t>
  </si>
  <si>
    <t>Small enterprises (0-19)</t>
  </si>
  <si>
    <t>Medium enterprises (20-49)</t>
  </si>
  <si>
    <t>Large enterprises (50 and more)</t>
  </si>
  <si>
    <r>
      <t xml:space="preserve">Promet po zaposlenoj osobi (KM)
</t>
    </r>
    <r>
      <rPr>
        <i/>
        <sz val="8"/>
        <color indexed="8"/>
        <rFont val="Arial"/>
        <family val="2"/>
      </rPr>
      <t>Turnover per person employed (KM)</t>
    </r>
  </si>
  <si>
    <r>
      <t xml:space="preserve">Dodana vrijednost po zaposlenoj osobi
</t>
    </r>
    <r>
      <rPr>
        <i/>
        <sz val="8"/>
        <color indexed="8"/>
        <rFont val="Arial"/>
        <family val="2"/>
      </rPr>
      <t>Value added per person employed</t>
    </r>
  </si>
  <si>
    <r>
      <t xml:space="preserve">Troškovi rada po zaposleniku (KM)
</t>
    </r>
    <r>
      <rPr>
        <i/>
        <sz val="8"/>
        <color indexed="8"/>
        <rFont val="Arial"/>
        <family val="2"/>
      </rPr>
      <t>Labour cost per employee (KM)</t>
    </r>
  </si>
  <si>
    <r>
      <t xml:space="preserve">Profitabilnost
</t>
    </r>
    <r>
      <rPr>
        <i/>
        <sz val="8"/>
        <color indexed="8"/>
        <rFont val="Arial"/>
        <family val="2"/>
      </rPr>
      <t>Profitability</t>
    </r>
  </si>
  <si>
    <r>
      <t xml:space="preserve">Broj zaposlenih osoba
</t>
    </r>
    <r>
      <rPr>
        <i/>
        <sz val="8"/>
        <color indexed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</si>
  <si>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color indexed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</si>
  <si>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color indexed="8"/>
        <rFont val="Arial"/>
        <family val="2"/>
      </rPr>
      <t>Value added at factor cost</t>
    </r>
  </si>
  <si>
    <r>
      <t xml:space="preserve">Troškovi zaposlenika
   </t>
    </r>
    <r>
      <rPr>
        <i/>
        <sz val="8"/>
        <color indexed="8"/>
        <rFont val="Arial"/>
        <family val="2"/>
      </rPr>
      <t>Personnel costs</t>
    </r>
  </si>
  <si>
    <r>
      <t xml:space="preserve">DJELATNOSTI PRUŽANJA SMJEŠTAJA TE PRIPREME I USLUŽIVANJA HRANE </t>
    </r>
    <r>
      <rPr>
        <b/>
        <sz val="8"/>
        <rFont val="Arial"/>
        <family val="2"/>
      </rPr>
      <t>(HOTELIJERSTVO</t>
    </r>
    <r>
      <rPr>
        <b/>
        <sz val="8"/>
        <color indexed="8"/>
        <rFont val="Arial"/>
        <family val="2"/>
      </rPr>
      <t xml:space="preserve"> I UGOSTITELJSTVO)</t>
    </r>
  </si>
  <si>
    <t xml:space="preserve"> KD BiH 2010  (EU NACE Rev. 2) 
Područja djelatnosti</t>
  </si>
  <si>
    <t>Mala preduzeća (0-19)</t>
  </si>
  <si>
    <t>Srednja preduzeća (20-49)</t>
  </si>
  <si>
    <t>Velika preduzeća (50 i više)</t>
  </si>
  <si>
    <t>PROIZVODNJA I SNABDIJEVANJE ELEKTRIČNOM ENERGIJOM, PLINOM, PAROM I KLIMATIZACIJA</t>
  </si>
  <si>
    <t>SNABDIJEVANJE VODOM; UKLANJANJE OTPADNIH VODA, GOSPODARENJE OTPADOM TE DJELATNOSTI SANACIJE OKOLIŠA</t>
  </si>
  <si>
    <t>STRUČNE, NAUČNE I TEHNIČKE DJELATNOSTI</t>
  </si>
  <si>
    <t>S: OTHER SERVICE ACTIVITIES</t>
  </si>
  <si>
    <t>N: ADMINISTRATIVE AND SUPPORT SERVICE ACTIVITIES</t>
  </si>
  <si>
    <t>M: PROFESSIONAL, SCIENTIFIC AND TECHNICAL ACTIVITIES</t>
  </si>
  <si>
    <t>L: REAL ESTATE ACTIVITIES</t>
  </si>
  <si>
    <t>J: INFORMATION AND COMMUNICATION</t>
  </si>
  <si>
    <t>I: ACCOMMODATION AND FOOD SERVICE ACTIVITIES</t>
  </si>
  <si>
    <t>H: TRANSPORTATION AND STORAGE</t>
  </si>
  <si>
    <t>G:WHOLESALE AND RETAIL TRADE; REPAIR OF MOTOR VEHICLES AND MOTORCYCLES</t>
  </si>
  <si>
    <t>F: CONSTRUCTION</t>
  </si>
  <si>
    <t>D: ELECTRICITY,  GAS, STEAM AND AIR CONDITIONING SUPPLY</t>
  </si>
  <si>
    <t>B:MINING AND QUARRYING</t>
  </si>
  <si>
    <t>C: MANUFACTURING</t>
  </si>
  <si>
    <t>P</t>
  </si>
  <si>
    <t>OBRAZOVANJE</t>
  </si>
  <si>
    <t>EDUCATION</t>
  </si>
  <si>
    <t>Small enterprises (0-49)</t>
  </si>
  <si>
    <t>Medium enterprises (50-249)</t>
  </si>
  <si>
    <t>Large enterprises (250 and more)</t>
  </si>
  <si>
    <t>Q</t>
  </si>
  <si>
    <t>DJELATNOSTI ZDRAVSTVENE ZAŠTITE I SOCIJALNE ZASTITE</t>
  </si>
  <si>
    <t>HUMAN HEALTH AND SOCIAL WORK ACTIVITIES</t>
  </si>
  <si>
    <t>P: EDUCATION</t>
  </si>
  <si>
    <t>Q: HUMAN HEALTH AND SOCIAL WORK ACTIVITIES</t>
  </si>
  <si>
    <r>
      <t xml:space="preserve">Učešće dodane vrijednosti u vrijednosti proizvodnje (%)
</t>
    </r>
    <r>
      <rPr>
        <i/>
        <sz val="8"/>
        <color indexed="8"/>
        <rFont val="Arial"/>
        <family val="2"/>
      </rPr>
      <t>Percent of Value added on PV (%)</t>
    </r>
  </si>
  <si>
    <t>DJELATNOST ZDRAVSTVENE I SOCIJALNE ZASTITE</t>
  </si>
  <si>
    <r>
      <t xml:space="preserve">Broj zaposlenih osoba
</t>
    </r>
    <r>
      <rPr>
        <i/>
        <sz val="8"/>
        <rFont val="Arial"/>
        <family val="2"/>
      </rPr>
      <t xml:space="preserve">Number of persons employed
 </t>
    </r>
  </si>
  <si>
    <r>
      <t xml:space="preserve">Promet
</t>
    </r>
    <r>
      <rPr>
        <i/>
        <sz val="8"/>
        <rFont val="Arial"/>
        <family val="2"/>
      </rPr>
      <t xml:space="preserve">
Turnover</t>
    </r>
  </si>
  <si>
    <r>
      <t xml:space="preserve">Dodana vrijednost po faktorskim troškovima
</t>
    </r>
    <r>
      <rPr>
        <i/>
        <sz val="8"/>
        <rFont val="Arial"/>
        <family val="2"/>
      </rPr>
      <t>Value added at factor cost</t>
    </r>
  </si>
  <si>
    <r>
      <t xml:space="preserve">Broj preduzeća/poduzeća
</t>
    </r>
    <r>
      <rPr>
        <i/>
        <sz val="8"/>
        <color indexed="8"/>
        <rFont val="Arial"/>
        <family val="2"/>
      </rPr>
      <t xml:space="preserve">Number of enterprises </t>
    </r>
  </si>
  <si>
    <t>Srednja preduz./poduz. (20-49)</t>
  </si>
  <si>
    <t>Velika  preduz./poduz.  (50 i više)</t>
  </si>
  <si>
    <t>Mala  preduz./poduz.  (0-19)</t>
  </si>
  <si>
    <t>Srednja  preduz./poduz.  (20-49)</t>
  </si>
  <si>
    <t>Srednja preduz./poduz.  (20-49)</t>
  </si>
  <si>
    <r>
      <t xml:space="preserve">Broj preduzeća /poduzeća
</t>
    </r>
    <r>
      <rPr>
        <i/>
        <sz val="8"/>
        <rFont val="Arial"/>
        <family val="2"/>
      </rPr>
      <t xml:space="preserve">Number of enterprises </t>
    </r>
  </si>
  <si>
    <t xml:space="preserve">Tabela 3. Učešće osnovnih strukturno poslovnih varijabli po područjima, 2013.                                                             </t>
  </si>
  <si>
    <t>Table 3. Share of basic structural business variables according to Sections, 2013.</t>
  </si>
  <si>
    <t>Table 1. Basic structural business variables according to Section KD BiH 2010 (NACE Rev. 2) and classes of employment, 2013., in KM</t>
  </si>
  <si>
    <t>Table 2. Basic structural business indicators according to Section KD BiH 2010 (NACE Rev. 2) and size of enterprise, 2013.</t>
  </si>
  <si>
    <t xml:space="preserve">Tabela 1. Osnovne strukturno poslovne varijable prema području KD BiH 2010(NACE Rev.2) i prema veličini preduzeća/poduzeća, 2013., u KM                                                             </t>
  </si>
  <si>
    <t xml:space="preserve">Tabela 2. Osnovni strukturno poslovni indikatori prema području KD BiH 2010 i prema veličini preduzeća/poduzeća, 2013.                                                                    </t>
  </si>
  <si>
    <t>Mala preduz./poduz. (0-19)</t>
  </si>
  <si>
    <r>
      <rPr>
        <b/>
        <sz val="8"/>
        <rFont val="Arial"/>
        <family val="2"/>
      </rPr>
      <t xml:space="preserve"> </t>
    </r>
    <r>
      <rPr>
        <b/>
        <sz val="8"/>
        <rFont val="Arial"/>
        <family val="2"/>
      </rPr>
      <t>B</t>
    </r>
    <r>
      <rPr>
        <b/>
        <sz val="8"/>
        <rFont val="Arial"/>
        <family val="2"/>
      </rPr>
      <t>: VAĐENJE RUDA I KAMENA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</si>
  <si>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C</t>
    </r>
    <r>
      <rPr>
        <b/>
        <sz val="8"/>
        <rFont val="Arial"/>
        <family val="2"/>
      </rPr>
      <t>: PRERAĐIVAČKA INDUSTRIJA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</si>
  <si>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D</t>
    </r>
    <r>
      <rPr>
        <b/>
        <sz val="8"/>
        <rFont val="Arial"/>
        <family val="2"/>
      </rPr>
      <t>: PROIZVODNJA I SNABDIJEVANJE ELEKTRIČNOM ENERGIJOM, PLINOM, PAROM I KLIMATIZACIJA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</si>
  <si>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F</t>
    </r>
    <r>
      <rPr>
        <b/>
        <sz val="8"/>
        <rFont val="Arial"/>
        <family val="2"/>
      </rPr>
      <t>: GRAĐEVINARSTVO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</si>
  <si>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G</t>
    </r>
    <r>
      <rPr>
        <b/>
        <sz val="8"/>
        <rFont val="Arial"/>
        <family val="2"/>
      </rPr>
      <t>: TRGOVINA NA VELIKO I NA MALO; POPRAVAK MOTORNIH VOZILA I MOTOCIKALA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</si>
  <si>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H</t>
    </r>
    <r>
      <rPr>
        <b/>
        <sz val="8"/>
        <rFont val="Arial"/>
        <family val="2"/>
      </rPr>
      <t>: PRIJEVOZ I SKLADIŠTENJE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</si>
  <si>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I</t>
    </r>
    <r>
      <rPr>
        <b/>
        <sz val="8"/>
        <rFont val="Arial"/>
        <family val="2"/>
      </rPr>
      <t>: DJELATNOSTI PRUŽANJA SMJEŠTAJA TE PRIPREME I USLUŽIVANJA HRANE (HOTELIJERSTVO I UGOSTITELJSTVO)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</si>
  <si>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J</t>
    </r>
    <r>
      <rPr>
        <b/>
        <sz val="8"/>
        <rFont val="Arial"/>
        <family val="2"/>
      </rPr>
      <t xml:space="preserve">:  INFORMACIJE I KOMUNIKACIJE 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</si>
  <si>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L</t>
    </r>
    <r>
      <rPr>
        <b/>
        <sz val="8"/>
        <rFont val="Arial"/>
        <family val="2"/>
      </rPr>
      <t>: POSLOVANJE NEKRETNINAMA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</si>
  <si>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M</t>
    </r>
    <r>
      <rPr>
        <b/>
        <sz val="8"/>
        <rFont val="Arial"/>
        <family val="2"/>
      </rPr>
      <t>: STRUČNE, NAUČNE I TEHNIČKE DJELATNOSTI</t>
    </r>
    <r>
      <rPr>
        <b/>
        <i/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</si>
  <si>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N</t>
    </r>
    <r>
      <rPr>
        <b/>
        <sz val="8"/>
        <rFont val="Arial"/>
        <family val="2"/>
      </rPr>
      <t>: ADMINISTRATIVNE I POMOĆNE USLUŽNE DJELATNOSTI</t>
    </r>
    <r>
      <rPr>
        <b/>
        <i/>
        <sz val="8"/>
        <rFont val="Arial"/>
        <family val="2"/>
      </rPr>
      <t xml:space="preserve">
</t>
    </r>
  </si>
  <si>
    <r>
      <t>P</t>
    </r>
    <r>
      <rPr>
        <b/>
        <i/>
        <sz val="8"/>
        <rFont val="Arial"/>
        <family val="2"/>
      </rPr>
      <t>: OBRAZOVANJE</t>
    </r>
  </si>
  <si>
    <r>
      <t>Q</t>
    </r>
    <r>
      <rPr>
        <b/>
        <i/>
        <sz val="8"/>
        <rFont val="Arial"/>
        <family val="2"/>
      </rPr>
      <t>:DJELATNOSTI ZDRAVSTVENE ZAŠTITE I SOCIJALNE ZASTITE</t>
    </r>
  </si>
  <si>
    <r>
      <rPr>
        <b/>
        <sz val="8"/>
        <rFont val="Arial"/>
        <family val="2"/>
      </rPr>
      <t>S</t>
    </r>
    <r>
      <rPr>
        <b/>
        <sz val="8"/>
        <rFont val="Arial"/>
        <family val="2"/>
      </rPr>
      <t>: OSTALE USLUŽNE DJELATNOSTI</t>
    </r>
    <r>
      <rPr>
        <b/>
        <i/>
        <sz val="8"/>
        <rFont val="Arial"/>
        <family val="2"/>
      </rPr>
      <t xml:space="preserve">
</t>
    </r>
  </si>
  <si>
    <t>UKUPNO OBUHVAĆENE DJELATNOSTI</t>
  </si>
  <si>
    <t>OPSKRBA VODOM, UKLANJANJE OTPADNIH VODA, GOSPODARENJE OTPADOM TE DJELATNOSTI SANACIJE OKOLIŠA</t>
  </si>
  <si>
    <t>WATER SUPPLY, SEWERAGE, WASTE MANAGEMENT AND REMEDIATION ACTIVITIES</t>
  </si>
  <si>
    <r>
      <rPr>
        <b/>
        <sz val="8"/>
        <rFont val="Arial"/>
        <family val="2"/>
      </rPr>
      <t>E</t>
    </r>
    <r>
      <rPr>
        <b/>
        <sz val="8"/>
        <rFont val="Arial"/>
        <family val="2"/>
      </rPr>
      <t>: SNABDIJEVANJE VODOM, UKLANJANJE OTPADNIH VODA, GOSPODARENJE OTPADOM TE DJELATNOSTI SANACIJE OKOLIŠA</t>
    </r>
    <r>
      <rPr>
        <b/>
        <i/>
        <sz val="8"/>
        <rFont val="Arial"/>
        <family val="2"/>
      </rPr>
      <t xml:space="preserve">
</t>
    </r>
  </si>
  <si>
    <t>E: WATER SUPPLY, SEWERAGE, WASTE MANAGEMENT AND REMEDIATION ACTIVITIES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</si>
</sst>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[$-409]dddd\,\ mmmm\ d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i/>
      <sz val="7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10" xfId="59" applyFont="1" applyFill="1" applyBorder="1" applyAlignment="1">
      <alignment horizontal="left" vertical="top" wrapText="1"/>
      <protection/>
    </xf>
    <xf numFmtId="172" fontId="2" fillId="0" borderId="10" xfId="0" applyNumberFormat="1" applyFont="1" applyBorder="1" applyAlignment="1">
      <alignment/>
    </xf>
    <xf numFmtId="0" fontId="6" fillId="0" borderId="0" xfId="59" applyFont="1" applyFill="1" applyBorder="1" applyAlignment="1">
      <alignment horizontal="left" vertical="top" wrapText="1"/>
      <protection/>
    </xf>
    <xf numFmtId="2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173" fontId="2" fillId="0" borderId="10" xfId="61" applyNumberFormat="1" applyFont="1" applyFill="1" applyBorder="1" applyAlignment="1">
      <alignment vertical="top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/>
    </xf>
    <xf numFmtId="0" fontId="9" fillId="33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4" fillId="33" borderId="0" xfId="0" applyNumberFormat="1" applyFont="1" applyFill="1" applyBorder="1" applyAlignment="1">
      <alignment horizontal="left" vertical="center" wrapText="1"/>
    </xf>
    <xf numFmtId="0" fontId="7" fillId="0" borderId="0" xfId="58" applyFont="1" applyFill="1" applyBorder="1" applyAlignment="1">
      <alignment horizontal="left" vertical="top" wrapText="1"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left" vertical="center" wrapText="1"/>
      <protection/>
    </xf>
    <xf numFmtId="0" fontId="14" fillId="33" borderId="0" xfId="57" applyFont="1" applyFill="1" applyBorder="1" applyAlignment="1">
      <alignment horizontal="center" vertical="center" wrapText="1"/>
      <protection/>
    </xf>
    <xf numFmtId="0" fontId="14" fillId="0" borderId="0" xfId="59" applyFont="1" applyFill="1" applyBorder="1" applyAlignment="1">
      <alignment horizontal="left" vertical="center" wrapText="1"/>
      <protection/>
    </xf>
    <xf numFmtId="0" fontId="9" fillId="33" borderId="0" xfId="57" applyFont="1" applyFill="1" applyBorder="1" applyAlignment="1">
      <alignment horizontal="right" vertical="top" wrapText="1"/>
      <protection/>
    </xf>
    <xf numFmtId="0" fontId="9" fillId="0" borderId="0" xfId="59" applyFont="1" applyFill="1" applyBorder="1" applyAlignment="1">
      <alignment horizontal="left" vertical="top" wrapText="1"/>
      <protection/>
    </xf>
    <xf numFmtId="0" fontId="14" fillId="33" borderId="0" xfId="57" applyFont="1" applyFill="1" applyBorder="1" applyAlignment="1">
      <alignment horizontal="right" vertical="top" wrapText="1"/>
      <protection/>
    </xf>
    <xf numFmtId="0" fontId="14" fillId="0" borderId="0" xfId="59" applyFont="1" applyFill="1" applyBorder="1" applyAlignment="1">
      <alignment horizontal="left" vertical="top" wrapText="1"/>
      <protection/>
    </xf>
    <xf numFmtId="0" fontId="7" fillId="33" borderId="0" xfId="57" applyFont="1" applyFill="1" applyBorder="1" applyAlignment="1">
      <alignment horizontal="right" vertical="top" wrapText="1"/>
      <protection/>
    </xf>
    <xf numFmtId="0" fontId="13" fillId="0" borderId="0" xfId="58" applyFont="1" applyFill="1" applyBorder="1" applyAlignment="1">
      <alignment horizontal="left" vertical="top" wrapText="1"/>
      <protection/>
    </xf>
    <xf numFmtId="0" fontId="14" fillId="0" borderId="0" xfId="59" applyFont="1" applyFill="1" applyBorder="1" applyAlignment="1">
      <alignment vertical="top" wrapText="1"/>
      <protection/>
    </xf>
    <xf numFmtId="0" fontId="7" fillId="33" borderId="0" xfId="57" applyFont="1" applyFill="1" applyBorder="1" applyAlignment="1">
      <alignment vertical="top" wrapText="1"/>
      <protection/>
    </xf>
    <xf numFmtId="0" fontId="7" fillId="0" borderId="0" xfId="0" applyFont="1" applyAlignment="1">
      <alignment vertical="top"/>
    </xf>
    <xf numFmtId="0" fontId="0" fillId="0" borderId="0" xfId="0" applyAlignment="1">
      <alignment wrapText="1"/>
    </xf>
    <xf numFmtId="0" fontId="9" fillId="34" borderId="0" xfId="57" applyFont="1" applyFill="1" applyBorder="1" applyAlignment="1">
      <alignment horizontal="center" vertical="center" wrapText="1"/>
      <protection/>
    </xf>
    <xf numFmtId="0" fontId="14" fillId="34" borderId="0" xfId="57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/>
    </xf>
    <xf numFmtId="0" fontId="64" fillId="0" borderId="0" xfId="0" applyFont="1" applyAlignment="1">
      <alignment vertical="top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center" vertical="top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 wrapText="1"/>
    </xf>
    <xf numFmtId="173" fontId="7" fillId="0" borderId="0" xfId="0" applyNumberFormat="1" applyFont="1" applyAlignment="1">
      <alignment/>
    </xf>
    <xf numFmtId="17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 wrapText="1"/>
    </xf>
    <xf numFmtId="0" fontId="38" fillId="0" borderId="0" xfId="0" applyFont="1" applyAlignment="1">
      <alignment vertical="top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vertical="center" wrapText="1"/>
    </xf>
    <xf numFmtId="172" fontId="11" fillId="0" borderId="14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173" fontId="7" fillId="0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14" fillId="0" borderId="0" xfId="0" applyNumberFormat="1" applyFont="1" applyFill="1" applyBorder="1" applyAlignment="1">
      <alignment vertical="center" wrapText="1"/>
    </xf>
    <xf numFmtId="3" fontId="7" fillId="0" borderId="0" xfId="58" applyNumberFormat="1" applyFont="1" applyFill="1" applyBorder="1" applyAlignment="1">
      <alignment horizontal="left" wrapText="1"/>
      <protection/>
    </xf>
    <xf numFmtId="3" fontId="7" fillId="0" borderId="0" xfId="58" applyNumberFormat="1" applyFont="1" applyFill="1" applyBorder="1" applyAlignment="1">
      <alignment horizontal="left" vertical="top" wrapText="1"/>
      <protection/>
    </xf>
    <xf numFmtId="3" fontId="9" fillId="0" borderId="0" xfId="0" applyNumberFormat="1" applyFont="1" applyFill="1" applyBorder="1" applyAlignment="1">
      <alignment horizontal="left" vertical="center" wrapText="1"/>
    </xf>
    <xf numFmtId="3" fontId="9" fillId="0" borderId="0" xfId="59" applyNumberFormat="1" applyFont="1" applyFill="1" applyBorder="1" applyAlignment="1">
      <alignment horizontal="left" wrapText="1"/>
      <protection/>
    </xf>
    <xf numFmtId="3" fontId="14" fillId="0" borderId="0" xfId="59" applyNumberFormat="1" applyFont="1" applyFill="1" applyBorder="1" applyAlignment="1">
      <alignment horizontal="left" vertical="center" wrapText="1"/>
      <protection/>
    </xf>
    <xf numFmtId="3" fontId="14" fillId="0" borderId="0" xfId="59" applyNumberFormat="1" applyFont="1" applyFill="1" applyBorder="1" applyAlignment="1">
      <alignment horizontal="left" vertical="top" wrapText="1"/>
      <protection/>
    </xf>
    <xf numFmtId="3" fontId="13" fillId="0" borderId="0" xfId="58" applyNumberFormat="1" applyFont="1" applyFill="1" applyBorder="1" applyAlignment="1">
      <alignment horizontal="left" vertical="top" wrapText="1"/>
      <protection/>
    </xf>
    <xf numFmtId="3" fontId="14" fillId="0" borderId="0" xfId="59" applyNumberFormat="1" applyFont="1" applyFill="1" applyBorder="1" applyAlignment="1">
      <alignment vertical="top" wrapText="1"/>
      <protection/>
    </xf>
    <xf numFmtId="3" fontId="7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center" wrapText="1"/>
    </xf>
    <xf numFmtId="3" fontId="64" fillId="0" borderId="0" xfId="0" applyNumberFormat="1" applyFont="1" applyFill="1" applyBorder="1" applyAlignment="1">
      <alignment/>
    </xf>
    <xf numFmtId="3" fontId="9" fillId="0" borderId="0" xfId="57" applyNumberFormat="1" applyFont="1" applyFill="1" applyBorder="1" applyAlignment="1">
      <alignment horizontal="center" wrapText="1"/>
      <protection/>
    </xf>
    <xf numFmtId="3" fontId="14" fillId="0" borderId="0" xfId="57" applyNumberFormat="1" applyFont="1" applyFill="1" applyBorder="1" applyAlignment="1">
      <alignment horizontal="center" vertical="center" wrapText="1"/>
      <protection/>
    </xf>
    <xf numFmtId="3" fontId="9" fillId="0" borderId="0" xfId="57" applyNumberFormat="1" applyFont="1" applyFill="1" applyBorder="1" applyAlignment="1">
      <alignment horizontal="right" wrapText="1"/>
      <protection/>
    </xf>
    <xf numFmtId="3" fontId="14" fillId="0" borderId="0" xfId="57" applyNumberFormat="1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 horizontal="right" wrapText="1"/>
      <protection/>
    </xf>
    <xf numFmtId="3" fontId="7" fillId="0" borderId="0" xfId="57" applyNumberFormat="1" applyFont="1" applyFill="1" applyBorder="1" applyAlignment="1">
      <alignment wrapText="1"/>
      <protection/>
    </xf>
    <xf numFmtId="3" fontId="64" fillId="0" borderId="0" xfId="0" applyNumberFormat="1" applyFont="1" applyFill="1" applyAlignment="1">
      <alignment/>
    </xf>
    <xf numFmtId="3" fontId="64" fillId="0" borderId="0" xfId="0" applyNumberFormat="1" applyFont="1" applyFill="1" applyAlignment="1">
      <alignment vertical="top"/>
    </xf>
    <xf numFmtId="3" fontId="11" fillId="0" borderId="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7" fillId="0" borderId="0" xfId="60" applyNumberFormat="1" applyFont="1" applyFill="1" applyBorder="1" applyAlignment="1">
      <alignment horizontal="right" wrapText="1"/>
      <protection/>
    </xf>
    <xf numFmtId="3" fontId="10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Alignment="1">
      <alignment horizontal="right"/>
    </xf>
    <xf numFmtId="3" fontId="11" fillId="0" borderId="0" xfId="61" applyNumberFormat="1" applyFont="1" applyFill="1" applyBorder="1" applyAlignment="1">
      <alignment horizontal="right" wrapText="1"/>
      <protection/>
    </xf>
    <xf numFmtId="3" fontId="64" fillId="0" borderId="0" xfId="0" applyNumberFormat="1" applyFont="1" applyFill="1" applyAlignment="1">
      <alignment horizontal="right"/>
    </xf>
    <xf numFmtId="3" fontId="10" fillId="0" borderId="0" xfId="61" applyNumberFormat="1" applyFont="1" applyFill="1" applyBorder="1" applyAlignment="1">
      <alignment horizontal="right" wrapText="1"/>
      <protection/>
    </xf>
    <xf numFmtId="3" fontId="10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/>
    </xf>
    <xf numFmtId="0" fontId="16" fillId="33" borderId="0" xfId="0" applyNumberFormat="1" applyFont="1" applyFill="1" applyBorder="1" applyAlignment="1">
      <alignment horizontal="center" vertical="center" wrapText="1"/>
    </xf>
    <xf numFmtId="0" fontId="11" fillId="0" borderId="0" xfId="59" applyFont="1" applyFill="1" applyBorder="1" applyAlignment="1">
      <alignment horizontal="center" vertical="center" wrapText="1"/>
      <protection/>
    </xf>
    <xf numFmtId="0" fontId="16" fillId="33" borderId="0" xfId="0" applyNumberFormat="1" applyFont="1" applyFill="1" applyBorder="1" applyAlignment="1">
      <alignment horizontal="center" vertical="top"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173" fontId="7" fillId="0" borderId="0" xfId="58" applyNumberFormat="1" applyFont="1" applyFill="1" applyBorder="1" applyAlignment="1">
      <alignment horizontal="left" wrapText="1"/>
      <protection/>
    </xf>
    <xf numFmtId="3" fontId="14" fillId="0" borderId="0" xfId="59" applyNumberFormat="1" applyFont="1" applyFill="1" applyBorder="1" applyAlignment="1">
      <alignment horizontal="left" wrapText="1"/>
      <protection/>
    </xf>
    <xf numFmtId="3" fontId="14" fillId="0" borderId="0" xfId="57" applyNumberFormat="1" applyFont="1" applyFill="1" applyBorder="1" applyAlignment="1">
      <alignment horizontal="center" wrapText="1"/>
      <protection/>
    </xf>
    <xf numFmtId="3" fontId="13" fillId="0" borderId="0" xfId="0" applyNumberFormat="1" applyFont="1" applyFill="1" applyBorder="1" applyAlignment="1">
      <alignment horizontal="center" vertical="top" wrapText="1"/>
    </xf>
    <xf numFmtId="3" fontId="14" fillId="0" borderId="0" xfId="57" applyNumberFormat="1" applyFont="1" applyFill="1" applyBorder="1" applyAlignment="1">
      <alignment horizontal="center" vertical="top" wrapText="1"/>
      <protection/>
    </xf>
    <xf numFmtId="3" fontId="9" fillId="0" borderId="0" xfId="57" applyNumberFormat="1" applyFont="1" applyFill="1" applyBorder="1" applyAlignment="1">
      <alignment horizontal="center" vertical="center" wrapText="1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73" fontId="10" fillId="0" borderId="0" xfId="0" applyNumberFormat="1" applyFont="1" applyFill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3" fontId="64" fillId="0" borderId="0" xfId="0" applyNumberFormat="1" applyFont="1" applyFill="1" applyBorder="1" applyAlignment="1">
      <alignment vertical="center" wrapText="1"/>
    </xf>
    <xf numFmtId="173" fontId="10" fillId="0" borderId="0" xfId="0" applyNumberFormat="1" applyFont="1" applyFill="1" applyBorder="1" applyAlignment="1">
      <alignment vertical="center" wrapText="1"/>
    </xf>
    <xf numFmtId="173" fontId="64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 wrapText="1"/>
    </xf>
    <xf numFmtId="173" fontId="64" fillId="0" borderId="0" xfId="0" applyNumberFormat="1" applyFont="1" applyAlignment="1">
      <alignment vertical="center"/>
    </xf>
    <xf numFmtId="3" fontId="65" fillId="0" borderId="0" xfId="0" applyNumberFormat="1" applyFont="1" applyFill="1" applyBorder="1" applyAlignment="1">
      <alignment vertical="center" wrapText="1"/>
    </xf>
    <xf numFmtId="173" fontId="11" fillId="0" borderId="0" xfId="0" applyNumberFormat="1" applyFont="1" applyFill="1" applyBorder="1" applyAlignment="1">
      <alignment vertical="center" wrapText="1"/>
    </xf>
    <xf numFmtId="173" fontId="65" fillId="0" borderId="0" xfId="0" applyNumberFormat="1" applyFont="1" applyFill="1" applyBorder="1" applyAlignment="1">
      <alignment vertical="center" wrapText="1"/>
    </xf>
    <xf numFmtId="3" fontId="9" fillId="0" borderId="0" xfId="61" applyNumberFormat="1" applyFont="1" applyFill="1" applyBorder="1" applyAlignment="1">
      <alignment vertical="center" wrapText="1"/>
      <protection/>
    </xf>
    <xf numFmtId="173" fontId="11" fillId="0" borderId="0" xfId="61" applyNumberFormat="1" applyFont="1" applyFill="1" applyBorder="1" applyAlignment="1">
      <alignment vertical="center" wrapText="1"/>
      <protection/>
    </xf>
    <xf numFmtId="173" fontId="9" fillId="0" borderId="0" xfId="61" applyNumberFormat="1" applyFont="1" applyFill="1" applyBorder="1" applyAlignment="1">
      <alignment vertical="center" wrapText="1"/>
      <protection/>
    </xf>
    <xf numFmtId="3" fontId="64" fillId="0" borderId="0" xfId="0" applyNumberFormat="1" applyFont="1" applyAlignment="1">
      <alignment vertical="center"/>
    </xf>
    <xf numFmtId="3" fontId="7" fillId="0" borderId="0" xfId="61" applyNumberFormat="1" applyFont="1" applyFill="1" applyBorder="1" applyAlignment="1">
      <alignment vertical="center" wrapText="1"/>
      <protection/>
    </xf>
    <xf numFmtId="173" fontId="10" fillId="0" borderId="0" xfId="61" applyNumberFormat="1" applyFont="1" applyFill="1" applyBorder="1" applyAlignment="1">
      <alignment vertical="center" wrapText="1"/>
      <protection/>
    </xf>
    <xf numFmtId="173" fontId="7" fillId="0" borderId="0" xfId="61" applyNumberFormat="1" applyFont="1" applyFill="1" applyBorder="1" applyAlignment="1">
      <alignment vertical="center" wrapText="1"/>
      <protection/>
    </xf>
    <xf numFmtId="3" fontId="64" fillId="0" borderId="0" xfId="0" applyNumberFormat="1" applyFont="1" applyBorder="1" applyAlignment="1">
      <alignment vertical="center"/>
    </xf>
    <xf numFmtId="3" fontId="64" fillId="0" borderId="0" xfId="0" applyNumberFormat="1" applyFont="1" applyFill="1" applyAlignment="1">
      <alignment vertical="center"/>
    </xf>
    <xf numFmtId="173" fontId="64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173" fontId="7" fillId="0" borderId="0" xfId="0" applyNumberFormat="1" applyFont="1" applyFill="1" applyAlignment="1">
      <alignment vertical="center"/>
    </xf>
    <xf numFmtId="3" fontId="64" fillId="0" borderId="0" xfId="0" applyNumberFormat="1" applyFont="1" applyAlignment="1">
      <alignment vertical="center" wrapText="1"/>
    </xf>
    <xf numFmtId="3" fontId="65" fillId="0" borderId="0" xfId="0" applyNumberFormat="1" applyFont="1" applyFill="1" applyAlignment="1">
      <alignment horizontal="right" vertical="center"/>
    </xf>
    <xf numFmtId="172" fontId="10" fillId="0" borderId="0" xfId="61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3" fontId="64" fillId="0" borderId="0" xfId="0" applyNumberFormat="1" applyFont="1" applyFill="1" applyAlignment="1">
      <alignment horizontal="right" vertical="center"/>
    </xf>
    <xf numFmtId="173" fontId="10" fillId="0" borderId="0" xfId="61" applyNumberFormat="1" applyFont="1" applyFill="1" applyBorder="1" applyAlignment="1">
      <alignment horizontal="right" vertical="center" wrapText="1"/>
      <protection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left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wrapText="1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20" xfId="0" applyNumberFormat="1" applyFont="1" applyFill="1" applyBorder="1" applyAlignment="1">
      <alignment horizontal="center" vertical="center" wrapText="1"/>
    </xf>
    <xf numFmtId="0" fontId="13" fillId="33" borderId="19" xfId="0" applyNumberFormat="1" applyFont="1" applyFill="1" applyBorder="1" applyAlignment="1">
      <alignment horizontal="center" vertical="center" wrapText="1"/>
    </xf>
    <xf numFmtId="0" fontId="13" fillId="33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173" fontId="7" fillId="0" borderId="15" xfId="0" applyNumberFormat="1" applyFont="1" applyFill="1" applyBorder="1" applyAlignment="1">
      <alignment horizontal="center" vertical="center" wrapText="1"/>
    </xf>
    <xf numFmtId="173" fontId="7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33" borderId="22" xfId="0" applyNumberFormat="1" applyFont="1" applyFill="1" applyBorder="1" applyAlignment="1">
      <alignment horizontal="center" vertical="top" wrapText="1"/>
    </xf>
    <xf numFmtId="0" fontId="11" fillId="33" borderId="23" xfId="0" applyNumberFormat="1" applyFont="1" applyFill="1" applyBorder="1" applyAlignment="1">
      <alignment horizontal="center" vertical="top" wrapText="1"/>
    </xf>
    <xf numFmtId="172" fontId="11" fillId="33" borderId="24" xfId="0" applyNumberFormat="1" applyFont="1" applyFill="1" applyBorder="1" applyAlignment="1">
      <alignment horizontal="center" vertical="center" wrapText="1"/>
    </xf>
    <xf numFmtId="172" fontId="11" fillId="33" borderId="25" xfId="0" applyNumberFormat="1" applyFont="1" applyFill="1" applyBorder="1" applyAlignment="1">
      <alignment horizontal="center" vertical="center" wrapText="1"/>
    </xf>
    <xf numFmtId="172" fontId="11" fillId="0" borderId="24" xfId="0" applyNumberFormat="1" applyFont="1" applyFill="1" applyBorder="1" applyAlignment="1">
      <alignment horizontal="center" vertical="center" wrapText="1"/>
    </xf>
    <xf numFmtId="172" fontId="11" fillId="0" borderId="25" xfId="0" applyNumberFormat="1" applyFont="1" applyFill="1" applyBorder="1" applyAlignment="1">
      <alignment horizontal="center" vertical="center" wrapText="1"/>
    </xf>
    <xf numFmtId="0" fontId="11" fillId="0" borderId="26" xfId="0" applyNumberFormat="1" applyFont="1" applyFill="1" applyBorder="1" applyAlignment="1">
      <alignment horizontal="center" vertical="top" wrapText="1"/>
    </xf>
    <xf numFmtId="0" fontId="11" fillId="0" borderId="2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lase zaposlenih 3" xfId="57"/>
    <cellStyle name="Normal_Oblasti" xfId="58"/>
    <cellStyle name="Normal_Sheet1" xfId="59"/>
    <cellStyle name="Normal_Sheet1_1" xfId="60"/>
    <cellStyle name="Normal_Tabela1_podrucja, oblasti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1. Struktura broja zaposlenih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1. Structure of number of persons employed intotal of observation activities</a:t>
            </a:r>
          </a:p>
        </c:rich>
      </c:tx>
      <c:layout>
        <c:manualLayout>
          <c:xMode val="factor"/>
          <c:yMode val="factor"/>
          <c:x val="-0.003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325"/>
          <c:y val="0.3395"/>
          <c:w val="0.30075"/>
          <c:h val="0.507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 , L, M, N,P, Q i S)
Services (H, I, L, M, N,P Q  and S)
23.3%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/>
            </c:strRef>
          </c:cat>
          <c:val>
            <c:numRef>
              <c:f>'priprema grafika 1'!$B$3:$B$6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Grafikon 2. Struktura dodane vrijednosti po faktorskim troškovima u ukupno posmatranim djelatnostima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Chart 2. Structure of value added at factor cost in total of observation activities</a:t>
            </a:r>
          </a:p>
        </c:rich>
      </c:tx>
      <c:layout>
        <c:manualLayout>
          <c:xMode val="factor"/>
          <c:yMode val="factor"/>
          <c:x val="0.018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30675"/>
          <c:w val="0.34475"/>
          <c:h val="0.5677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616161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explosion val="2"/>
            <c:spPr>
              <a:solidFill>
                <a:srgbClr val="B3B3B3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818181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505050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Industrijske djelatnosti (B, C, D i E)
Industrial activities (B, C, D and E)
38%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Construction (F)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Trgovina na veliko i malo; popravak motornih vozila i motocikla  (G) 
Wholesale and retail trade; repair of motor vehicles and motorcycles  (G)
29.1%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Usluge (H, I, L, M, N, P, Q i S)
Services (H, I, L , M, N, P, Q and S)
24.8%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/>
            </c:strRef>
          </c:cat>
          <c:val>
            <c:numRef>
              <c:f>'priprema grafika 1'!$B$28:$B$31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1. Struktura broja zaposlenih u ukupno posmatranim djelatnostima,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1. Structure of number of persons employed in total of observation activities, 2013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625"/>
          <c:y val="0.315"/>
          <c:w val="0.34525"/>
          <c:h val="0.5095"/>
        </c:manualLayout>
      </c:layout>
      <c:pieChart>
        <c:varyColors val="1"/>
        <c:ser>
          <c:idx val="0"/>
          <c:order val="0"/>
          <c:tx>
            <c:strRef>
              <c:f>'priprema grafika 1'!$B$1:$B$2</c:f>
              <c:strCache>
                <c:ptCount val="1"/>
                <c:pt idx="0">
                  <c:v>Broj zaposlenih osoba
Number of persons employed
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42,5%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26,4%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23,5%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1'!$A$3:$A$6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1'!$B$3:$B$6</c:f>
              <c:numCache>
                <c:ptCount val="4"/>
                <c:pt idx="0">
                  <c:v>40.9</c:v>
                </c:pt>
                <c:pt idx="1">
                  <c:v>8.4</c:v>
                </c:pt>
                <c:pt idx="2">
                  <c:v>27.4</c:v>
                </c:pt>
                <c:pt idx="3">
                  <c:v>23.3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2. Struktura dodane vrijednosti po faktorskim troškovima u ukupno posmatranim djelatnostima,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2. Structure of value added at factor cost in total of observation activities,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2013</a:t>
            </a:r>
          </a:p>
        </c:rich>
      </c:tx>
      <c:layout>
        <c:manualLayout>
          <c:xMode val="factor"/>
          <c:yMode val="factor"/>
          <c:x val="0.021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4675"/>
          <c:y val="0.31225"/>
          <c:w val="0.338"/>
          <c:h val="0.4745"/>
        </c:manualLayout>
      </c:layout>
      <c:pieChart>
        <c:varyColors val="1"/>
        <c:ser>
          <c:idx val="0"/>
          <c:order val="0"/>
          <c:tx>
            <c:strRef>
              <c:f>'priprema grafika 1'!$B$27</c:f>
              <c:strCache>
                <c:ptCount val="1"/>
                <c:pt idx="0">
                  <c:v>Dodana vrijednost po faktorskim troškovima
Value added at factor cost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Industrijske djelatnosti (B, C, D i E)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Industrial activities (B, C, D and E)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41,9%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Građevinarstvo (F)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Construction (F)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Trgovina na veliko i malo; popravak motornih vozila i motocikla  (G) 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Wholesale and retail trade; repair of motor vehicles and motorcycles  (G)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25,1%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Usluge (H, I, J, L, M, N, P, Q, S)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Services (H, I, J, L, M, N, P, Q, S)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27,1%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'priprema grafika 1'!$A$28:$A$31</c:f>
              <c:strCache>
                <c:ptCount val="4"/>
                <c:pt idx="0">
                  <c:v>Industrijske djelatnosti (B, C, D i E)
Industrial activities (B, C, D and E)</c:v>
                </c:pt>
                <c:pt idx="1">
                  <c:v>Građevinarstvo (F)
Construction (F)</c:v>
                </c:pt>
                <c:pt idx="2">
                  <c:v>Trgovina na veliko i malo; popravak motornih vozila i motocikla  (G) 
Wholesale and retail trade; repair of motor vehicles and motorcycles  (G)
</c:v>
                </c:pt>
                <c:pt idx="3">
                  <c:v>Usluge (H, I i L)
Services (H, I and L)</c:v>
                </c:pt>
              </c:strCache>
            </c:strRef>
          </c:cat>
          <c:val>
            <c:numRef>
              <c:f>'priprema grafika 1'!$B$28:$B$31</c:f>
              <c:numCache>
                <c:ptCount val="4"/>
                <c:pt idx="0">
                  <c:v>38</c:v>
                </c:pt>
                <c:pt idx="1">
                  <c:v>8.1</c:v>
                </c:pt>
                <c:pt idx="2">
                  <c:v>29.1</c:v>
                </c:pt>
                <c:pt idx="3">
                  <c:v>24.8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3. Struktura dodane vrijednosti prema veličini preduzeća/poduzeća,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3. Structure of value added at factor cost by size of enterprise, 2013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7275"/>
          <c:w val="0.842"/>
          <c:h val="0.73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Mala preduz. /poduz.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Small enterprises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(0-19)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Srednja preduz./poduz. 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Medium enterprises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(20-49)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13,1%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Velika  preduz./poduz.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(50+)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Large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Tabela1_varijable!$F$8:$F$10</c:f>
              <c:numCache>
                <c:ptCount val="3"/>
                <c:pt idx="0">
                  <c:v>1748227474.3385592</c:v>
                </c:pt>
                <c:pt idx="1">
                  <c:v>1037562195.4348522</c:v>
                </c:pt>
                <c:pt idx="2">
                  <c:v>5119232110.595142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Grafikon 4. Struktura broja zaposlenih prema veličini preduzeća/poduzeća, 2013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Chart 4. Structure of number of person employed  by size of enterprise, 2013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805"/>
          <c:w val="0.842"/>
          <c:h val="0.7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Mala preduz./ poduz. (0-19)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Small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Srednja preduz./poduz.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(20-49)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Medium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14,6%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Velika  preduz./poduz. 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(50+)
</a:t>
                    </a:r>
                    <a:r>
                      <a:rPr lang="en-US" cap="none" sz="900" b="0" i="1" u="none" baseline="0">
                        <a:solidFill>
                          <a:srgbClr val="000000"/>
                        </a:solidFill>
                      </a:rPr>
                      <a:t>Large enterprises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62,4%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Tabela1_varijable!$B$8:$B$10</c:f>
              <c:strCache>
                <c:ptCount val="3"/>
                <c:pt idx="0">
                  <c:v>Mala preduz./poduz. (0-19)</c:v>
                </c:pt>
                <c:pt idx="1">
                  <c:v>Srednja preduz./poduz. (20-49)</c:v>
                </c:pt>
                <c:pt idx="2">
                  <c:v>Velika  preduz./poduz.  (50 i više)</c:v>
                </c:pt>
              </c:strCache>
            </c:strRef>
          </c:cat>
          <c:val>
            <c:numRef>
              <c:f>Tabela1_varijable!$D$8:$D$10</c:f>
              <c:numCache>
                <c:ptCount val="3"/>
                <c:pt idx="0">
                  <c:v>58614.952560571015</c:v>
                </c:pt>
                <c:pt idx="1">
                  <c:v>37091.8524245267</c:v>
                </c:pt>
                <c:pt idx="2">
                  <c:v>159014.72915271783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142875</xdr:rowOff>
    </xdr:from>
    <xdr:to>
      <xdr:col>7</xdr:col>
      <xdr:colOff>152400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04775" y="1876425"/>
        <a:ext cx="54959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32</xdr:row>
      <xdr:rowOff>142875</xdr:rowOff>
    </xdr:from>
    <xdr:to>
      <xdr:col>7</xdr:col>
      <xdr:colOff>47625</xdr:colOff>
      <xdr:row>50</xdr:row>
      <xdr:rowOff>19050</xdr:rowOff>
    </xdr:to>
    <xdr:graphicFrame>
      <xdr:nvGraphicFramePr>
        <xdr:cNvPr id="2" name="Chart 2"/>
        <xdr:cNvGraphicFramePr/>
      </xdr:nvGraphicFramePr>
      <xdr:xfrm>
        <a:off x="104775" y="7734300"/>
        <a:ext cx="53911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104775</xdr:rowOff>
    </xdr:from>
    <xdr:to>
      <xdr:col>10</xdr:col>
      <xdr:colOff>590550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81000" y="104775"/>
        <a:ext cx="6305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26</xdr:row>
      <xdr:rowOff>28575</xdr:rowOff>
    </xdr:from>
    <xdr:to>
      <xdr:col>10</xdr:col>
      <xdr:colOff>600075</xdr:colOff>
      <xdr:row>49</xdr:row>
      <xdr:rowOff>161925</xdr:rowOff>
    </xdr:to>
    <xdr:graphicFrame>
      <xdr:nvGraphicFramePr>
        <xdr:cNvPr id="2" name="Chart 2"/>
        <xdr:cNvGraphicFramePr/>
      </xdr:nvGraphicFramePr>
      <xdr:xfrm>
        <a:off x="390525" y="4914900"/>
        <a:ext cx="63055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400050</xdr:colOff>
      <xdr:row>52</xdr:row>
      <xdr:rowOff>0</xdr:rowOff>
    </xdr:from>
    <xdr:to>
      <xdr:col>11</xdr:col>
      <xdr:colOff>19050</xdr:colOff>
      <xdr:row>73</xdr:row>
      <xdr:rowOff>76200</xdr:rowOff>
    </xdr:to>
    <xdr:graphicFrame>
      <xdr:nvGraphicFramePr>
        <xdr:cNvPr id="3" name="Chart 3"/>
        <xdr:cNvGraphicFramePr/>
      </xdr:nvGraphicFramePr>
      <xdr:xfrm>
        <a:off x="400050" y="9839325"/>
        <a:ext cx="6324600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381000</xdr:colOff>
      <xdr:row>79</xdr:row>
      <xdr:rowOff>171450</xdr:rowOff>
    </xdr:from>
    <xdr:to>
      <xdr:col>10</xdr:col>
      <xdr:colOff>590550</xdr:colOff>
      <xdr:row>101</xdr:row>
      <xdr:rowOff>114300</xdr:rowOff>
    </xdr:to>
    <xdr:graphicFrame>
      <xdr:nvGraphicFramePr>
        <xdr:cNvPr id="4" name="Chart 4"/>
        <xdr:cNvGraphicFramePr/>
      </xdr:nvGraphicFramePr>
      <xdr:xfrm>
        <a:off x="381000" y="15154275"/>
        <a:ext cx="6305550" cy="4133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_saopstenje_201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cjene%20+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vir2014(za2013)godinu"/>
    </sheetNames>
    <sheetDataSet>
      <sheetData sheetId="0">
        <row r="8">
          <cell r="E8">
            <v>0.6925786614126217</v>
          </cell>
        </row>
        <row r="11">
          <cell r="E11">
            <v>17.362230580930206</v>
          </cell>
        </row>
        <row r="14">
          <cell r="E14">
            <v>0.441817421935638</v>
          </cell>
        </row>
        <row r="17">
          <cell r="E17">
            <v>1.2239536688757537</v>
          </cell>
        </row>
        <row r="20">
          <cell r="E20">
            <v>7.988536629052481</v>
          </cell>
        </row>
        <row r="23">
          <cell r="E23">
            <v>39.9426831452624</v>
          </cell>
        </row>
        <row r="26">
          <cell r="E26">
            <v>7.2004298764105314</v>
          </cell>
        </row>
        <row r="29">
          <cell r="E29">
            <v>3.277807630306287</v>
          </cell>
        </row>
        <row r="32">
          <cell r="E32">
            <v>3.89276971759508</v>
          </cell>
        </row>
        <row r="35">
          <cell r="E35">
            <v>1.3672458057197445</v>
          </cell>
        </row>
        <row r="38">
          <cell r="E38">
            <v>10.448384978207654</v>
          </cell>
        </row>
        <row r="44">
          <cell r="E44">
            <v>1.3254522658069139</v>
          </cell>
        </row>
        <row r="47">
          <cell r="E47">
            <v>0.7821362469401159</v>
          </cell>
        </row>
        <row r="50">
          <cell r="E50">
            <v>1.3015702429995821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jena_nace41empcl"/>
    </sheetNames>
    <sheetDataSet>
      <sheetData sheetId="0">
        <row r="2">
          <cell r="D2">
            <v>596609672.6432921</v>
          </cell>
          <cell r="N2">
            <v>14623.139292409189</v>
          </cell>
        </row>
        <row r="5">
          <cell r="D5">
            <v>8356255009.982039</v>
          </cell>
          <cell r="N5">
            <v>76469.0991546782</v>
          </cell>
        </row>
        <row r="8">
          <cell r="D8">
            <v>1994995372.185464</v>
          </cell>
          <cell r="H8">
            <v>754432539.386654</v>
          </cell>
          <cell r="N8">
            <v>8893.549807855263</v>
          </cell>
        </row>
        <row r="11">
          <cell r="D11">
            <v>511891219.17044634</v>
          </cell>
          <cell r="H11">
            <v>199123757.91126972</v>
          </cell>
          <cell r="N11">
            <v>8349.118161179365</v>
          </cell>
        </row>
        <row r="14">
          <cell r="D14">
            <v>1770644745.203689</v>
          </cell>
          <cell r="H14">
            <v>469211420.302526</v>
          </cell>
          <cell r="N14">
            <v>19329.6073251786</v>
          </cell>
        </row>
        <row r="17">
          <cell r="D17">
            <v>18590436483.020046</v>
          </cell>
          <cell r="H17">
            <v>1981910896.50015</v>
          </cell>
          <cell r="N17">
            <v>67246.16832012414</v>
          </cell>
          <cell r="P17">
            <v>243108.19415009095</v>
          </cell>
          <cell r="Q17">
            <v>31615.4244700586</v>
          </cell>
          <cell r="R17">
            <v>57.554277729900605</v>
          </cell>
          <cell r="S17">
            <v>13617.955102879985</v>
          </cell>
          <cell r="T17">
            <v>7.409112577232333</v>
          </cell>
        </row>
        <row r="20">
          <cell r="P20">
            <v>356203.14587860403</v>
          </cell>
          <cell r="Q20">
            <v>34238.156083103975</v>
          </cell>
          <cell r="R20">
            <v>53.79901803367514</v>
          </cell>
          <cell r="S20">
            <v>15893.105549172973</v>
          </cell>
          <cell r="T20">
            <v>5.151019789048243</v>
          </cell>
        </row>
        <row r="22">
          <cell r="P22">
            <v>272905.4210261948</v>
          </cell>
          <cell r="Q22">
            <v>26723.309628613126</v>
          </cell>
          <cell r="R22">
            <v>55.60811459204456</v>
          </cell>
          <cell r="S22">
            <v>14295.785005284706</v>
          </cell>
          <cell r="T22">
            <v>4.554530127844448</v>
          </cell>
        </row>
        <row r="23">
          <cell r="D23">
            <v>1424967920.0604029</v>
          </cell>
          <cell r="H23">
            <v>544282546.1915722</v>
          </cell>
          <cell r="N23">
            <v>19726.15684971992</v>
          </cell>
        </row>
        <row r="26">
          <cell r="D26">
            <v>208261777.7754616</v>
          </cell>
          <cell r="H26">
            <v>81302481.2459238</v>
          </cell>
          <cell r="N26">
            <v>5915.4906798620505</v>
          </cell>
        </row>
        <row r="29">
          <cell r="D29">
            <v>1356015126.279626</v>
          </cell>
          <cell r="H29">
            <v>808894279.901125</v>
          </cell>
          <cell r="N29">
            <v>12321.83368375282</v>
          </cell>
        </row>
        <row r="32">
          <cell r="D32">
            <v>120571257.0583706</v>
          </cell>
          <cell r="H32">
            <v>73820021.72480735</v>
          </cell>
          <cell r="N32">
            <v>1453.3139420180319</v>
          </cell>
        </row>
        <row r="35">
          <cell r="D35">
            <v>991445545.456434</v>
          </cell>
          <cell r="H35">
            <v>407254949.69686556</v>
          </cell>
          <cell r="N35">
            <v>9583.35334641671</v>
          </cell>
        </row>
        <row r="38">
          <cell r="D38">
            <v>226196301.87103269</v>
          </cell>
          <cell r="H38">
            <v>127032538.07392448</v>
          </cell>
          <cell r="N38">
            <v>6292.954237943174</v>
          </cell>
        </row>
        <row r="41">
          <cell r="D41">
            <v>61843991.438508704</v>
          </cell>
          <cell r="H41">
            <v>44385159.6299718</v>
          </cell>
          <cell r="N41">
            <v>1986.8696472785732</v>
          </cell>
        </row>
        <row r="44">
          <cell r="D44">
            <v>51649710.53487887</v>
          </cell>
          <cell r="H44">
            <v>31767556.45786738</v>
          </cell>
          <cell r="N44">
            <v>1448.230945934645</v>
          </cell>
        </row>
        <row r="47">
          <cell r="D47">
            <v>50364946.43784905</v>
          </cell>
          <cell r="H47">
            <v>27198154.193117023</v>
          </cell>
          <cell r="N47">
            <v>1082.6487434649</v>
          </cell>
        </row>
        <row r="50">
          <cell r="C50">
            <v>36312149079.11753</v>
          </cell>
          <cell r="G50">
            <v>7905021780.368554</v>
          </cell>
          <cell r="M50">
            <v>254721.53413781553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120" zoomScaleNormal="120" zoomScalePageLayoutView="0" workbookViewId="0" topLeftCell="A1">
      <selection activeCell="A6" sqref="A6:B6"/>
    </sheetView>
  </sheetViews>
  <sheetFormatPr defaultColWidth="9.140625" defaultRowHeight="15"/>
  <cols>
    <col min="1" max="1" width="3.57421875" style="74" customWidth="1"/>
    <col min="2" max="2" width="18.57421875" style="74" customWidth="1"/>
    <col min="3" max="3" width="9.00390625" style="73" customWidth="1"/>
    <col min="4" max="4" width="12.140625" style="73" customWidth="1"/>
    <col min="5" max="5" width="12.140625" style="74" customWidth="1"/>
    <col min="6" max="6" width="13.00390625" style="74" customWidth="1"/>
    <col min="7" max="7" width="12.8515625" style="73" customWidth="1"/>
    <col min="8" max="8" width="4.7109375" style="73" customWidth="1"/>
    <col min="9" max="9" width="19.57421875" style="74" customWidth="1"/>
    <col min="10" max="10" width="18.8515625" style="75" customWidth="1"/>
    <col min="11" max="11" width="9.140625" style="75" customWidth="1"/>
    <col min="12" max="12" width="16.57421875" style="75" customWidth="1"/>
    <col min="13" max="16384" width="9.140625" style="75" customWidth="1"/>
  </cols>
  <sheetData>
    <row r="1" spans="1:9" ht="22.5" customHeight="1">
      <c r="A1" s="156" t="s">
        <v>107</v>
      </c>
      <c r="B1" s="157"/>
      <c r="C1" s="157"/>
      <c r="D1" s="157"/>
      <c r="E1" s="157"/>
      <c r="F1" s="157"/>
      <c r="G1" s="157"/>
      <c r="H1" s="157"/>
      <c r="I1" s="157"/>
    </row>
    <row r="2" spans="1:9" ht="12" customHeight="1" thickBot="1">
      <c r="A2" s="76" t="s">
        <v>105</v>
      </c>
      <c r="B2" s="60"/>
      <c r="C2" s="60"/>
      <c r="D2" s="60"/>
      <c r="E2" s="60"/>
      <c r="F2" s="60"/>
      <c r="G2" s="60"/>
      <c r="H2" s="60"/>
      <c r="I2" s="60"/>
    </row>
    <row r="3" spans="1:13" ht="87.75" customHeight="1">
      <c r="A3" s="158" t="s">
        <v>61</v>
      </c>
      <c r="B3" s="159"/>
      <c r="C3" s="152" t="s">
        <v>96</v>
      </c>
      <c r="D3" s="152" t="s">
        <v>56</v>
      </c>
      <c r="E3" s="152" t="s">
        <v>57</v>
      </c>
      <c r="F3" s="152" t="s">
        <v>58</v>
      </c>
      <c r="G3" s="152" t="s">
        <v>59</v>
      </c>
      <c r="H3" s="162" t="s">
        <v>28</v>
      </c>
      <c r="I3" s="163"/>
      <c r="K3" s="166"/>
      <c r="L3" s="155"/>
      <c r="M3" s="155"/>
    </row>
    <row r="4" spans="1:13" ht="1.5" customHeight="1" thickBot="1">
      <c r="A4" s="160"/>
      <c r="B4" s="161"/>
      <c r="C4" s="153"/>
      <c r="D4" s="153"/>
      <c r="E4" s="153"/>
      <c r="F4" s="153"/>
      <c r="G4" s="153"/>
      <c r="H4" s="164"/>
      <c r="I4" s="165"/>
      <c r="K4" s="166"/>
      <c r="L4" s="155"/>
      <c r="M4" s="155"/>
    </row>
    <row r="5" spans="1:9" ht="1.5" customHeight="1">
      <c r="A5" s="62"/>
      <c r="B5" s="62"/>
      <c r="C5" s="62"/>
      <c r="D5" s="62"/>
      <c r="E5" s="62"/>
      <c r="F5" s="62"/>
      <c r="G5" s="62"/>
      <c r="H5" s="77"/>
      <c r="I5" s="77"/>
    </row>
    <row r="6" spans="1:9" ht="27" customHeight="1">
      <c r="A6" s="154" t="s">
        <v>31</v>
      </c>
      <c r="B6" s="154"/>
      <c r="C6" s="88">
        <v>16749</v>
      </c>
      <c r="D6" s="88">
        <f>D8+D9+D10</f>
        <v>254721.53413781556</v>
      </c>
      <c r="E6" s="88">
        <f>E8+E9+E10</f>
        <v>36312149079.11754</v>
      </c>
      <c r="F6" s="88">
        <f>F8+F9+F10</f>
        <v>7905021780.368553</v>
      </c>
      <c r="G6" s="88">
        <f>G8+G9+G10</f>
        <v>4276667821.531849</v>
      </c>
      <c r="H6" s="113"/>
      <c r="I6" s="64" t="s">
        <v>30</v>
      </c>
    </row>
    <row r="7" spans="1:9" ht="4.5" customHeight="1">
      <c r="A7" s="61"/>
      <c r="B7" s="63"/>
      <c r="C7" s="89"/>
      <c r="D7" s="89"/>
      <c r="E7" s="88"/>
      <c r="F7" s="89"/>
      <c r="G7" s="89"/>
      <c r="H7" s="113"/>
      <c r="I7" s="78"/>
    </row>
    <row r="8" spans="1:12" ht="24" customHeight="1">
      <c r="A8" s="61"/>
      <c r="B8" s="65" t="s">
        <v>109</v>
      </c>
      <c r="C8" s="90">
        <v>14703</v>
      </c>
      <c r="D8" s="90">
        <f>SUM(D14+D44+D50+D57+D63+D69+D75+D82+D88+D94+D99+D104)</f>
        <v>58614.952560571015</v>
      </c>
      <c r="E8" s="90">
        <f>SUM(E14+E44+E50+E57+E63+E69+E75+E82+E88+E94+E99+E104)</f>
        <v>8782658611.587872</v>
      </c>
      <c r="F8" s="90">
        <f>SUM(F14+F44+F50+F57+F63+F69+F75+F82+F88+F94+F99+F104)</f>
        <v>1748227474.3385592</v>
      </c>
      <c r="G8" s="90">
        <f>SUM(G14+G44+G50+G57+G63+G69+G75+G82+G88+G94+G99+G104)</f>
        <v>777354526.4052663</v>
      </c>
      <c r="H8" s="113"/>
      <c r="I8" s="66" t="s">
        <v>49</v>
      </c>
      <c r="J8" s="65"/>
      <c r="L8" s="110"/>
    </row>
    <row r="9" spans="1:12" ht="24" customHeight="1">
      <c r="A9" s="61"/>
      <c r="B9" s="65" t="s">
        <v>97</v>
      </c>
      <c r="C9" s="90">
        <v>1247</v>
      </c>
      <c r="D9" s="90">
        <f aca="true" t="shared" si="0" ref="D9:G10">SUM(D15+D45+D51+D58+D64+D70+D76+D83+D89+D95+D100+D105)</f>
        <v>37091.8524245267</v>
      </c>
      <c r="E9" s="90">
        <f t="shared" si="0"/>
        <v>6228731960.938858</v>
      </c>
      <c r="F9" s="90">
        <f t="shared" si="0"/>
        <v>1037562195.4348522</v>
      </c>
      <c r="G9" s="90">
        <f t="shared" si="0"/>
        <v>535500183.06093097</v>
      </c>
      <c r="H9" s="113"/>
      <c r="I9" s="66" t="s">
        <v>50</v>
      </c>
      <c r="J9" s="65"/>
      <c r="K9" s="79"/>
      <c r="L9" s="110"/>
    </row>
    <row r="10" spans="1:12" ht="22.5" customHeight="1">
      <c r="A10" s="61"/>
      <c r="B10" s="65" t="s">
        <v>98</v>
      </c>
      <c r="C10" s="90">
        <v>799</v>
      </c>
      <c r="D10" s="90">
        <f t="shared" si="0"/>
        <v>159014.72915271783</v>
      </c>
      <c r="E10" s="90">
        <f t="shared" si="0"/>
        <v>21300758506.590813</v>
      </c>
      <c r="F10" s="90">
        <f t="shared" si="0"/>
        <v>5119232110.595142</v>
      </c>
      <c r="G10" s="90">
        <f t="shared" si="0"/>
        <v>2963813112.0656514</v>
      </c>
      <c r="H10" s="113"/>
      <c r="I10" s="66" t="s">
        <v>51</v>
      </c>
      <c r="J10" s="65"/>
      <c r="L10" s="110"/>
    </row>
    <row r="11" spans="1:9" ht="4.5" customHeight="1">
      <c r="A11" s="61"/>
      <c r="B11" s="63"/>
      <c r="C11" s="88"/>
      <c r="D11" s="88"/>
      <c r="E11" s="88"/>
      <c r="F11" s="88"/>
      <c r="G11" s="88"/>
      <c r="H11" s="113"/>
      <c r="I11" s="67"/>
    </row>
    <row r="12" spans="1:9" ht="30.75" customHeight="1">
      <c r="A12" s="154" t="s">
        <v>29</v>
      </c>
      <c r="B12" s="154"/>
      <c r="C12" s="88"/>
      <c r="D12" s="88"/>
      <c r="E12" s="88"/>
      <c r="F12" s="88"/>
      <c r="G12" s="88"/>
      <c r="H12" s="113"/>
      <c r="I12" s="64" t="s">
        <v>36</v>
      </c>
    </row>
    <row r="13" spans="1:9" ht="4.5" customHeight="1">
      <c r="A13" s="61"/>
      <c r="B13" s="63"/>
      <c r="C13" s="88"/>
      <c r="D13" s="88"/>
      <c r="E13" s="88"/>
      <c r="F13" s="88"/>
      <c r="G13" s="88"/>
      <c r="H13" s="113"/>
      <c r="I13" s="78"/>
    </row>
    <row r="14" spans="1:10" ht="22.5" customHeight="1">
      <c r="A14" s="61"/>
      <c r="B14" s="65" t="s">
        <v>99</v>
      </c>
      <c r="C14" s="90">
        <v>2536</v>
      </c>
      <c r="D14" s="91">
        <f>SUM(D20+D26+D32+D38)</f>
        <v>12102.219966702301</v>
      </c>
      <c r="E14" s="92">
        <f>SUM(E20+E26+E32+E38)</f>
        <v>1607186453.4375381</v>
      </c>
      <c r="F14" s="92">
        <f>SUM(F20+F26+F32+F38)</f>
        <v>302302113.13595724</v>
      </c>
      <c r="G14" s="91">
        <f>SUM(G20+G26+G32+G38)</f>
        <v>142100954.84172907</v>
      </c>
      <c r="H14" s="113"/>
      <c r="I14" s="66" t="s">
        <v>49</v>
      </c>
      <c r="J14" s="65"/>
    </row>
    <row r="15" spans="1:10" ht="24" customHeight="1">
      <c r="A15" s="61"/>
      <c r="B15" s="65" t="s">
        <v>100</v>
      </c>
      <c r="C15" s="90">
        <v>403</v>
      </c>
      <c r="D15" s="91">
        <f aca="true" t="shared" si="1" ref="D15:G16">SUM(D21+D27+D33+D39)</f>
        <v>13528.049999920342</v>
      </c>
      <c r="E15" s="92">
        <f t="shared" si="1"/>
        <v>1342582597.503609</v>
      </c>
      <c r="F15" s="92">
        <f t="shared" si="1"/>
        <v>332901348.6295767</v>
      </c>
      <c r="G15" s="91">
        <f t="shared" si="1"/>
        <v>175409433.13374245</v>
      </c>
      <c r="H15" s="113"/>
      <c r="I15" s="66" t="s">
        <v>50</v>
      </c>
      <c r="J15" s="65"/>
    </row>
    <row r="16" spans="1:10" ht="24.75" customHeight="1">
      <c r="A16" s="61"/>
      <c r="B16" s="65" t="s">
        <v>98</v>
      </c>
      <c r="C16" s="90">
        <v>364</v>
      </c>
      <c r="D16" s="91">
        <f t="shared" si="1"/>
        <v>82704.63644949936</v>
      </c>
      <c r="E16" s="92">
        <f t="shared" si="1"/>
        <v>8509982223.040095</v>
      </c>
      <c r="F16" s="92">
        <f t="shared" si="1"/>
        <v>2672758314.6851697</v>
      </c>
      <c r="G16" s="91">
        <f t="shared" si="1"/>
        <v>1624481659.266254</v>
      </c>
      <c r="H16" s="113"/>
      <c r="I16" s="66" t="s">
        <v>51</v>
      </c>
      <c r="J16" s="65"/>
    </row>
    <row r="17" spans="1:9" ht="4.5" customHeight="1">
      <c r="A17" s="61"/>
      <c r="B17" s="63"/>
      <c r="C17" s="88"/>
      <c r="D17" s="88"/>
      <c r="E17" s="88"/>
      <c r="F17" s="88"/>
      <c r="G17" s="88"/>
      <c r="H17" s="113"/>
      <c r="I17" s="78"/>
    </row>
    <row r="18" spans="1:9" ht="22.5">
      <c r="A18" s="80" t="s">
        <v>0</v>
      </c>
      <c r="B18" s="68" t="s">
        <v>1</v>
      </c>
      <c r="C18" s="93"/>
      <c r="D18" s="93"/>
      <c r="E18" s="93"/>
      <c r="F18" s="93"/>
      <c r="G18" s="93"/>
      <c r="H18" s="112" t="s">
        <v>0</v>
      </c>
      <c r="I18" s="69" t="s">
        <v>2</v>
      </c>
    </row>
    <row r="19" spans="1:9" ht="4.5" customHeight="1">
      <c r="A19" s="82"/>
      <c r="B19" s="68"/>
      <c r="C19" s="93"/>
      <c r="D19" s="93"/>
      <c r="E19" s="93"/>
      <c r="F19" s="93"/>
      <c r="G19" s="93"/>
      <c r="H19" s="83"/>
      <c r="I19" s="70"/>
    </row>
    <row r="20" spans="1:9" ht="24" customHeight="1">
      <c r="A20" s="84"/>
      <c r="B20" s="65" t="s">
        <v>99</v>
      </c>
      <c r="C20" s="90">
        <v>81</v>
      </c>
      <c r="D20" s="94">
        <v>335.139292474746</v>
      </c>
      <c r="E20" s="94">
        <v>24580436.6419283</v>
      </c>
      <c r="F20" s="94">
        <v>12239998.4923062</v>
      </c>
      <c r="G20" s="94">
        <v>3835056.93552432</v>
      </c>
      <c r="H20" s="83"/>
      <c r="I20" s="66" t="s">
        <v>49</v>
      </c>
    </row>
    <row r="21" spans="1:9" ht="24.75" customHeight="1">
      <c r="A21" s="84"/>
      <c r="B21" s="65" t="s">
        <v>100</v>
      </c>
      <c r="C21" s="90">
        <v>16</v>
      </c>
      <c r="D21" s="94">
        <v>443.999999916542</v>
      </c>
      <c r="E21" s="94">
        <v>33135729.9999078</v>
      </c>
      <c r="F21" s="94">
        <v>10964212.999486</v>
      </c>
      <c r="G21" s="94">
        <v>6339177.99909694</v>
      </c>
      <c r="H21" s="83"/>
      <c r="I21" s="66" t="s">
        <v>50</v>
      </c>
    </row>
    <row r="22" spans="1:9" ht="23.25" customHeight="1">
      <c r="A22" s="84"/>
      <c r="B22" s="65" t="s">
        <v>98</v>
      </c>
      <c r="C22" s="90">
        <v>19</v>
      </c>
      <c r="D22" s="94">
        <v>13844.0000000179</v>
      </c>
      <c r="E22" s="94">
        <v>538893506.001456</v>
      </c>
      <c r="F22" s="94">
        <v>375299676.000574</v>
      </c>
      <c r="G22" s="94">
        <v>342147238.000545</v>
      </c>
      <c r="H22" s="83"/>
      <c r="I22" s="66" t="s">
        <v>51</v>
      </c>
    </row>
    <row r="23" spans="1:9" ht="4.5" customHeight="1">
      <c r="A23" s="84"/>
      <c r="B23" s="65"/>
      <c r="C23" s="95"/>
      <c r="D23" s="95"/>
      <c r="E23" s="95"/>
      <c r="F23" s="95"/>
      <c r="G23" s="95"/>
      <c r="H23" s="83"/>
      <c r="I23" s="71"/>
    </row>
    <row r="24" spans="1:9" ht="22.5">
      <c r="A24" s="80" t="s">
        <v>3</v>
      </c>
      <c r="B24" s="68" t="s">
        <v>4</v>
      </c>
      <c r="C24" s="93"/>
      <c r="D24" s="93"/>
      <c r="E24" s="93"/>
      <c r="F24" s="93"/>
      <c r="G24" s="93"/>
      <c r="H24" s="112" t="s">
        <v>3</v>
      </c>
      <c r="I24" s="111" t="s">
        <v>5</v>
      </c>
    </row>
    <row r="25" spans="1:9" ht="4.5" customHeight="1">
      <c r="A25" s="82"/>
      <c r="B25" s="68"/>
      <c r="C25" s="93"/>
      <c r="D25" s="93"/>
      <c r="E25" s="93"/>
      <c r="F25" s="93"/>
      <c r="G25" s="93"/>
      <c r="H25" s="83"/>
      <c r="I25" s="70"/>
    </row>
    <row r="26" spans="1:9" ht="22.5" customHeight="1">
      <c r="A26" s="84"/>
      <c r="B26" s="65" t="s">
        <v>99</v>
      </c>
      <c r="C26" s="90">
        <v>2275</v>
      </c>
      <c r="D26" s="94">
        <v>10628.4128108506</v>
      </c>
      <c r="E26" s="94">
        <v>1096297366.44832</v>
      </c>
      <c r="F26" s="94">
        <v>253994582.282694</v>
      </c>
      <c r="G26" s="94">
        <v>120310757.289783</v>
      </c>
      <c r="H26" s="83"/>
      <c r="I26" s="66" t="s">
        <v>49</v>
      </c>
    </row>
    <row r="27" spans="1:9" ht="21.75" customHeight="1">
      <c r="A27" s="84"/>
      <c r="B27" s="65" t="s">
        <v>100</v>
      </c>
      <c r="C27" s="90">
        <v>337</v>
      </c>
      <c r="D27" s="94">
        <v>11530.05</v>
      </c>
      <c r="E27" s="94">
        <v>1225303137.50368</v>
      </c>
      <c r="F27" s="94">
        <v>285475245.63</v>
      </c>
      <c r="G27" s="94">
        <v>141109317.134577</v>
      </c>
      <c r="H27" s="83"/>
      <c r="I27" s="66" t="s">
        <v>50</v>
      </c>
    </row>
    <row r="28" spans="1:9" ht="23.25" customHeight="1">
      <c r="A28" s="84"/>
      <c r="B28" s="65" t="s">
        <v>98</v>
      </c>
      <c r="C28" s="90">
        <v>296</v>
      </c>
      <c r="D28" s="94">
        <v>54310.6363438276</v>
      </c>
      <c r="E28" s="94">
        <v>6034654506.03004</v>
      </c>
      <c r="F28" s="94">
        <v>1416431763.74772</v>
      </c>
      <c r="G28" s="94">
        <v>839556813.97933</v>
      </c>
      <c r="H28" s="83"/>
      <c r="I28" s="66" t="s">
        <v>51</v>
      </c>
    </row>
    <row r="29" spans="1:9" ht="4.5" customHeight="1">
      <c r="A29" s="84"/>
      <c r="B29" s="65"/>
      <c r="C29" s="95"/>
      <c r="D29" s="95"/>
      <c r="E29" s="95"/>
      <c r="F29" s="95"/>
      <c r="G29" s="95"/>
      <c r="H29" s="83"/>
      <c r="I29" s="71"/>
    </row>
    <row r="30" spans="1:9" ht="67.5">
      <c r="A30" s="115" t="s">
        <v>6</v>
      </c>
      <c r="B30" s="68" t="s">
        <v>65</v>
      </c>
      <c r="C30" s="93"/>
      <c r="D30" s="93"/>
      <c r="E30" s="93"/>
      <c r="F30" s="93"/>
      <c r="G30" s="93"/>
      <c r="H30" s="81" t="s">
        <v>6</v>
      </c>
      <c r="I30" s="111" t="s">
        <v>8</v>
      </c>
    </row>
    <row r="31" spans="1:9" ht="4.5" customHeight="1">
      <c r="A31" s="82"/>
      <c r="B31" s="68"/>
      <c r="C31" s="93"/>
      <c r="D31" s="93"/>
      <c r="E31" s="93"/>
      <c r="F31" s="93"/>
      <c r="G31" s="93"/>
      <c r="H31" s="83"/>
      <c r="I31" s="70"/>
    </row>
    <row r="32" spans="1:9" ht="23.25" customHeight="1">
      <c r="A32" s="82"/>
      <c r="B32" s="65" t="s">
        <v>99</v>
      </c>
      <c r="C32" s="90">
        <v>59</v>
      </c>
      <c r="D32" s="94">
        <v>166.54961851231</v>
      </c>
      <c r="E32" s="94">
        <v>340025112.467094</v>
      </c>
      <c r="F32" s="94">
        <v>11782146.4742243</v>
      </c>
      <c r="G32" s="94">
        <v>3270644.54341085</v>
      </c>
      <c r="H32" s="83"/>
      <c r="I32" s="66" t="s">
        <v>49</v>
      </c>
    </row>
    <row r="33" spans="1:9" ht="21.75" customHeight="1">
      <c r="A33" s="82"/>
      <c r="B33" s="65" t="s">
        <v>101</v>
      </c>
      <c r="C33" s="90">
        <v>7</v>
      </c>
      <c r="D33" s="94">
        <v>187.999999999962</v>
      </c>
      <c r="E33" s="94">
        <v>10902030.9999999</v>
      </c>
      <c r="F33" s="94">
        <v>5807431.99999972</v>
      </c>
      <c r="G33" s="94">
        <v>4600901.99999939</v>
      </c>
      <c r="H33" s="83"/>
      <c r="I33" s="66" t="s">
        <v>50</v>
      </c>
    </row>
    <row r="34" spans="1:9" ht="21" customHeight="1">
      <c r="A34" s="84"/>
      <c r="B34" s="65" t="s">
        <v>98</v>
      </c>
      <c r="C34" s="90">
        <v>8</v>
      </c>
      <c r="D34" s="94">
        <v>8539.00018934299</v>
      </c>
      <c r="E34" s="94">
        <v>1644068228.71837</v>
      </c>
      <c r="F34" s="94">
        <v>736842960.91243</v>
      </c>
      <c r="G34" s="94">
        <v>317549122.095861</v>
      </c>
      <c r="H34" s="83"/>
      <c r="I34" s="66" t="s">
        <v>51</v>
      </c>
    </row>
    <row r="35" spans="1:9" ht="4.5" customHeight="1">
      <c r="A35" s="84"/>
      <c r="B35" s="65"/>
      <c r="C35" s="95"/>
      <c r="D35" s="95"/>
      <c r="E35" s="95"/>
      <c r="F35" s="95"/>
      <c r="G35" s="95"/>
      <c r="H35" s="83"/>
      <c r="I35" s="71"/>
    </row>
    <row r="36" spans="1:9" ht="81.75" customHeight="1">
      <c r="A36" s="115" t="s">
        <v>9</v>
      </c>
      <c r="B36" s="68" t="s">
        <v>66</v>
      </c>
      <c r="C36" s="93"/>
      <c r="D36" s="93"/>
      <c r="E36" s="93"/>
      <c r="F36" s="93"/>
      <c r="G36" s="93"/>
      <c r="H36" s="81" t="s">
        <v>9</v>
      </c>
      <c r="I36" s="111" t="s">
        <v>10</v>
      </c>
    </row>
    <row r="37" spans="1:9" ht="3" customHeight="1">
      <c r="A37" s="82"/>
      <c r="B37" s="68"/>
      <c r="C37" s="93"/>
      <c r="D37" s="93"/>
      <c r="E37" s="93"/>
      <c r="F37" s="93"/>
      <c r="G37" s="93"/>
      <c r="H37" s="83"/>
      <c r="I37" s="72"/>
    </row>
    <row r="38" spans="1:9" ht="13.5" customHeight="1">
      <c r="A38" s="84"/>
      <c r="B38" s="65" t="s">
        <v>62</v>
      </c>
      <c r="C38" s="90">
        <v>121</v>
      </c>
      <c r="D38" s="94">
        <v>972.118244864647</v>
      </c>
      <c r="E38" s="94">
        <v>146283537.880196</v>
      </c>
      <c r="F38" s="94">
        <v>24285385.8867327</v>
      </c>
      <c r="G38" s="94">
        <v>14684496.0730109</v>
      </c>
      <c r="H38" s="83"/>
      <c r="I38" s="66" t="s">
        <v>49</v>
      </c>
    </row>
    <row r="39" spans="1:9" ht="24" customHeight="1">
      <c r="A39" s="84"/>
      <c r="B39" s="65" t="s">
        <v>63</v>
      </c>
      <c r="C39" s="90">
        <v>43</v>
      </c>
      <c r="D39" s="94">
        <v>1366.00000000384</v>
      </c>
      <c r="E39" s="94">
        <v>73241699.00002131</v>
      </c>
      <c r="F39" s="94">
        <v>30654458.000091</v>
      </c>
      <c r="G39" s="94">
        <v>23360036.0000691</v>
      </c>
      <c r="H39" s="83"/>
      <c r="I39" s="66" t="s">
        <v>50</v>
      </c>
    </row>
    <row r="40" spans="1:9" ht="23.25" customHeight="1">
      <c r="A40" s="84"/>
      <c r="B40" s="65" t="s">
        <v>64</v>
      </c>
      <c r="C40" s="90">
        <v>41</v>
      </c>
      <c r="D40" s="94">
        <v>6010.99991631088</v>
      </c>
      <c r="E40" s="94">
        <v>292365982.290229</v>
      </c>
      <c r="F40" s="94">
        <v>144183914.024446</v>
      </c>
      <c r="G40" s="94">
        <v>125228485.190518</v>
      </c>
      <c r="H40" s="83"/>
      <c r="I40" s="66" t="s">
        <v>51</v>
      </c>
    </row>
    <row r="41" spans="1:9" ht="3" customHeight="1">
      <c r="A41" s="84"/>
      <c r="B41" s="65"/>
      <c r="C41" s="95"/>
      <c r="D41" s="95"/>
      <c r="E41" s="95"/>
      <c r="F41" s="95"/>
      <c r="G41" s="95"/>
      <c r="H41" s="83"/>
      <c r="I41" s="71"/>
    </row>
    <row r="42" spans="1:9" ht="11.25">
      <c r="A42" s="80" t="s">
        <v>11</v>
      </c>
      <c r="B42" s="68" t="s">
        <v>12</v>
      </c>
      <c r="C42" s="93"/>
      <c r="D42" s="93"/>
      <c r="E42" s="93"/>
      <c r="F42" s="93"/>
      <c r="G42" s="93"/>
      <c r="H42" s="112" t="s">
        <v>11</v>
      </c>
      <c r="I42" s="111" t="s">
        <v>13</v>
      </c>
    </row>
    <row r="43" spans="1:9" ht="4.5" customHeight="1">
      <c r="A43" s="82"/>
      <c r="B43" s="68"/>
      <c r="C43" s="93"/>
      <c r="D43" s="93"/>
      <c r="E43" s="93"/>
      <c r="F43" s="93"/>
      <c r="G43" s="93"/>
      <c r="H43" s="83"/>
      <c r="I43" s="72"/>
    </row>
    <row r="44" spans="1:9" ht="22.5" customHeight="1">
      <c r="A44" s="84"/>
      <c r="B44" s="65" t="s">
        <v>99</v>
      </c>
      <c r="C44" s="90">
        <v>1096</v>
      </c>
      <c r="D44" s="94">
        <v>4828.60713384526</v>
      </c>
      <c r="E44" s="94">
        <v>379957430.30722</v>
      </c>
      <c r="F44" s="94">
        <v>124799294.594714</v>
      </c>
      <c r="G44" s="94">
        <v>57464912.1304314</v>
      </c>
      <c r="H44" s="83"/>
      <c r="I44" s="66" t="s">
        <v>49</v>
      </c>
    </row>
    <row r="45" spans="1:9" ht="21.75" customHeight="1">
      <c r="A45" s="84"/>
      <c r="B45" s="65" t="s">
        <v>100</v>
      </c>
      <c r="C45" s="90">
        <v>153</v>
      </c>
      <c r="D45" s="94">
        <v>4527.00003557331</v>
      </c>
      <c r="E45" s="94">
        <v>344927685.196409</v>
      </c>
      <c r="F45" s="94">
        <v>112516157.848843</v>
      </c>
      <c r="G45" s="94">
        <v>55002048.4051874</v>
      </c>
      <c r="H45" s="83"/>
      <c r="I45" s="66" t="s">
        <v>50</v>
      </c>
    </row>
    <row r="46" spans="1:9" ht="23.25" customHeight="1">
      <c r="A46" s="84"/>
      <c r="B46" s="65" t="s">
        <v>98</v>
      </c>
      <c r="C46" s="90">
        <v>89</v>
      </c>
      <c r="D46" s="94">
        <v>9974.00015576003</v>
      </c>
      <c r="E46" s="94">
        <v>1045759629.70006</v>
      </c>
      <c r="F46" s="94">
        <v>231895967.858969</v>
      </c>
      <c r="G46" s="94">
        <v>140180168.666502</v>
      </c>
      <c r="H46" s="83"/>
      <c r="I46" s="66" t="s">
        <v>51</v>
      </c>
    </row>
    <row r="47" spans="1:9" ht="4.5" customHeight="1">
      <c r="A47" s="84"/>
      <c r="B47" s="65"/>
      <c r="C47" s="95"/>
      <c r="D47" s="95"/>
      <c r="E47" s="95"/>
      <c r="F47" s="95"/>
      <c r="G47" s="95"/>
      <c r="H47" s="83"/>
      <c r="I47" s="71"/>
    </row>
    <row r="48" spans="1:9" ht="53.25">
      <c r="A48" s="115" t="s">
        <v>14</v>
      </c>
      <c r="B48" s="68" t="s">
        <v>15</v>
      </c>
      <c r="C48" s="93"/>
      <c r="D48" s="93"/>
      <c r="E48" s="93"/>
      <c r="F48" s="93"/>
      <c r="G48" s="93"/>
      <c r="H48" s="81" t="s">
        <v>14</v>
      </c>
      <c r="I48" s="111" t="s">
        <v>16</v>
      </c>
    </row>
    <row r="49" spans="1:9" ht="4.5" customHeight="1">
      <c r="A49" s="82"/>
      <c r="B49" s="68"/>
      <c r="C49" s="93"/>
      <c r="D49" s="93"/>
      <c r="E49" s="93"/>
      <c r="F49" s="93"/>
      <c r="G49" s="93"/>
      <c r="H49" s="83"/>
      <c r="I49" s="72"/>
    </row>
    <row r="50" spans="1:9" ht="22.5" customHeight="1">
      <c r="A50" s="84"/>
      <c r="B50" s="65" t="s">
        <v>99</v>
      </c>
      <c r="C50" s="90">
        <v>6121</v>
      </c>
      <c r="D50" s="95">
        <v>21548.64508692783</v>
      </c>
      <c r="E50" s="95">
        <v>5238652193.464254</v>
      </c>
      <c r="F50" s="92">
        <v>681269561.1778661</v>
      </c>
      <c r="G50" s="92">
        <v>293131922.63444746</v>
      </c>
      <c r="H50" s="83"/>
      <c r="I50" s="66" t="s">
        <v>49</v>
      </c>
    </row>
    <row r="51" spans="1:9" ht="24.75" customHeight="1">
      <c r="A51" s="84"/>
      <c r="B51" s="65" t="s">
        <v>100</v>
      </c>
      <c r="C51" s="90">
        <v>379</v>
      </c>
      <c r="D51" s="94">
        <v>10572.7073975486</v>
      </c>
      <c r="E51" s="94">
        <v>3766031635.4608</v>
      </c>
      <c r="F51" s="94">
        <v>361990006.098257</v>
      </c>
      <c r="G51" s="94">
        <v>168000971.293854</v>
      </c>
      <c r="H51" s="83"/>
      <c r="I51" s="66" t="s">
        <v>50</v>
      </c>
    </row>
    <row r="52" spans="1:9" ht="25.5" customHeight="1">
      <c r="A52" s="84"/>
      <c r="B52" s="65" t="s">
        <v>98</v>
      </c>
      <c r="C52" s="90">
        <v>190</v>
      </c>
      <c r="D52" s="92">
        <v>35124.8158356477</v>
      </c>
      <c r="E52" s="92">
        <v>9585752654.09499</v>
      </c>
      <c r="F52" s="92">
        <v>938651329.2240269</v>
      </c>
      <c r="G52" s="92">
        <v>502065336.612622</v>
      </c>
      <c r="H52" s="83"/>
      <c r="I52" s="66" t="s">
        <v>51</v>
      </c>
    </row>
    <row r="53" spans="1:9" ht="9.75" customHeight="1">
      <c r="A53" s="84"/>
      <c r="B53" s="65"/>
      <c r="C53" s="95"/>
      <c r="D53" s="95"/>
      <c r="E53" s="95"/>
      <c r="F53" s="95"/>
      <c r="G53" s="95"/>
      <c r="H53" s="83"/>
      <c r="I53" s="71"/>
    </row>
    <row r="54" spans="1:9" ht="14.25" customHeight="1" hidden="1">
      <c r="A54" s="84"/>
      <c r="B54" s="65"/>
      <c r="C54" s="95"/>
      <c r="D54" s="95"/>
      <c r="E54" s="95"/>
      <c r="F54" s="95"/>
      <c r="G54" s="95"/>
      <c r="H54" s="83"/>
      <c r="I54" s="71"/>
    </row>
    <row r="55" spans="1:9" ht="24.75" customHeight="1">
      <c r="A55" s="115" t="s">
        <v>17</v>
      </c>
      <c r="B55" s="68" t="s">
        <v>18</v>
      </c>
      <c r="C55" s="93"/>
      <c r="D55" s="93"/>
      <c r="E55" s="93"/>
      <c r="F55" s="93"/>
      <c r="G55" s="93"/>
      <c r="H55" s="81" t="s">
        <v>17</v>
      </c>
      <c r="I55" s="111" t="s">
        <v>19</v>
      </c>
    </row>
    <row r="56" spans="1:9" ht="4.5" customHeight="1">
      <c r="A56" s="82"/>
      <c r="B56" s="68"/>
      <c r="C56" s="93"/>
      <c r="D56" s="93"/>
      <c r="E56" s="93"/>
      <c r="F56" s="93"/>
      <c r="G56" s="93"/>
      <c r="H56" s="83"/>
      <c r="I56" s="72"/>
    </row>
    <row r="57" spans="1:9" ht="22.5" customHeight="1">
      <c r="A57" s="84"/>
      <c r="B57" s="65" t="s">
        <v>99</v>
      </c>
      <c r="C57" s="90">
        <v>1084</v>
      </c>
      <c r="D57" s="94">
        <v>4802.0747444045</v>
      </c>
      <c r="E57" s="94">
        <v>563850864.954252</v>
      </c>
      <c r="F57" s="94">
        <v>170181308.372544</v>
      </c>
      <c r="G57" s="94">
        <v>66392846.5291945</v>
      </c>
      <c r="H57" s="83"/>
      <c r="I57" s="66" t="s">
        <v>49</v>
      </c>
    </row>
    <row r="58" spans="1:9" ht="24" customHeight="1">
      <c r="A58" s="84"/>
      <c r="B58" s="65" t="s">
        <v>100</v>
      </c>
      <c r="C58" s="90">
        <v>85</v>
      </c>
      <c r="D58" s="94">
        <v>2515.08210539472</v>
      </c>
      <c r="E58" s="94">
        <v>416596158.105706</v>
      </c>
      <c r="F58" s="94">
        <v>75246073.8199503</v>
      </c>
      <c r="G58" s="94">
        <v>36443884.0626384</v>
      </c>
      <c r="H58" s="83"/>
      <c r="I58" s="66" t="s">
        <v>50</v>
      </c>
    </row>
    <row r="59" spans="1:9" ht="22.5" customHeight="1">
      <c r="A59" s="84"/>
      <c r="B59" s="65" t="s">
        <v>98</v>
      </c>
      <c r="C59" s="90">
        <v>37</v>
      </c>
      <c r="D59" s="94">
        <v>12408.9999999207</v>
      </c>
      <c r="E59" s="94">
        <v>444520897.000445</v>
      </c>
      <c r="F59" s="94">
        <v>298855163.999078</v>
      </c>
      <c r="G59" s="94">
        <v>262132720.998088</v>
      </c>
      <c r="H59" s="83"/>
      <c r="I59" s="66" t="s">
        <v>51</v>
      </c>
    </row>
    <row r="60" spans="1:9" ht="4.5" customHeight="1">
      <c r="A60" s="84"/>
      <c r="B60" s="65"/>
      <c r="C60" s="95"/>
      <c r="D60" s="95"/>
      <c r="E60" s="95"/>
      <c r="F60" s="95"/>
      <c r="G60" s="95"/>
      <c r="H60" s="83"/>
      <c r="I60" s="71"/>
    </row>
    <row r="61" spans="1:9" ht="74.25" customHeight="1">
      <c r="A61" s="115" t="s">
        <v>20</v>
      </c>
      <c r="B61" s="68" t="s">
        <v>60</v>
      </c>
      <c r="C61" s="93"/>
      <c r="D61" s="93"/>
      <c r="E61" s="93"/>
      <c r="F61" s="93"/>
      <c r="G61" s="93"/>
      <c r="H61" s="81" t="s">
        <v>20</v>
      </c>
      <c r="I61" s="111" t="s">
        <v>21</v>
      </c>
    </row>
    <row r="62" spans="1:9" ht="4.5" customHeight="1">
      <c r="A62" s="82"/>
      <c r="B62" s="68"/>
      <c r="C62" s="93"/>
      <c r="D62" s="93"/>
      <c r="E62" s="93"/>
      <c r="F62" s="93"/>
      <c r="G62" s="93"/>
      <c r="H62" s="83"/>
      <c r="I62" s="72"/>
    </row>
    <row r="63" spans="1:9" ht="22.5" customHeight="1">
      <c r="A63" s="84"/>
      <c r="B63" s="65" t="s">
        <v>99</v>
      </c>
      <c r="C63" s="90">
        <v>490</v>
      </c>
      <c r="D63" s="94">
        <v>2501.20501179774</v>
      </c>
      <c r="E63" s="94">
        <v>78459087.5446354</v>
      </c>
      <c r="F63" s="94">
        <v>28018334.6006967</v>
      </c>
      <c r="G63" s="94">
        <v>22374279.2533855</v>
      </c>
      <c r="H63" s="83"/>
      <c r="I63" s="66" t="s">
        <v>49</v>
      </c>
    </row>
    <row r="64" spans="1:9" ht="22.5" customHeight="1">
      <c r="A64" s="84"/>
      <c r="B64" s="65" t="s">
        <v>100</v>
      </c>
      <c r="C64" s="90">
        <v>42</v>
      </c>
      <c r="D64" s="94">
        <v>1347.28566801951</v>
      </c>
      <c r="E64" s="94">
        <v>61194181.2308396</v>
      </c>
      <c r="F64" s="94">
        <v>13243120.6450093</v>
      </c>
      <c r="G64" s="94">
        <v>14990929.7368243</v>
      </c>
      <c r="H64" s="83"/>
      <c r="I64" s="66" t="s">
        <v>50</v>
      </c>
    </row>
    <row r="65" spans="1:9" ht="21.75" customHeight="1">
      <c r="A65" s="84"/>
      <c r="B65" s="65" t="s">
        <v>64</v>
      </c>
      <c r="C65" s="90">
        <v>17</v>
      </c>
      <c r="D65" s="94">
        <v>2067.0000000448</v>
      </c>
      <c r="E65" s="94">
        <v>68608508.9999866</v>
      </c>
      <c r="F65" s="94">
        <v>40041026.0002178</v>
      </c>
      <c r="G65" s="94">
        <v>25023082.0002872</v>
      </c>
      <c r="H65" s="83"/>
      <c r="I65" s="66" t="s">
        <v>51</v>
      </c>
    </row>
    <row r="66" spans="1:9" ht="4.5" customHeight="1">
      <c r="A66" s="84"/>
      <c r="B66" s="65"/>
      <c r="C66" s="95"/>
      <c r="D66" s="95"/>
      <c r="E66" s="95"/>
      <c r="F66" s="95"/>
      <c r="G66" s="95"/>
      <c r="H66" s="83"/>
      <c r="I66" s="71"/>
    </row>
    <row r="67" spans="1:9" ht="22.5">
      <c r="A67" s="115" t="s">
        <v>37</v>
      </c>
      <c r="B67" s="68" t="s">
        <v>41</v>
      </c>
      <c r="C67" s="95"/>
      <c r="D67" s="95"/>
      <c r="E67" s="95"/>
      <c r="F67" s="95"/>
      <c r="G67" s="95"/>
      <c r="H67" s="81" t="s">
        <v>37</v>
      </c>
      <c r="I67" s="111" t="s">
        <v>48</v>
      </c>
    </row>
    <row r="68" spans="1:9" ht="4.5" customHeight="1">
      <c r="A68" s="80"/>
      <c r="B68" s="68"/>
      <c r="C68" s="95"/>
      <c r="D68" s="95"/>
      <c r="E68" s="95"/>
      <c r="F68" s="95"/>
      <c r="G68" s="95"/>
      <c r="H68" s="83"/>
      <c r="I68" s="71"/>
    </row>
    <row r="69" spans="1:9" ht="15" customHeight="1">
      <c r="A69" s="80"/>
      <c r="B69" s="65" t="s">
        <v>62</v>
      </c>
      <c r="C69" s="90">
        <v>582</v>
      </c>
      <c r="D69" s="94">
        <v>2696.83368374692</v>
      </c>
      <c r="E69" s="94">
        <v>214937058.279538</v>
      </c>
      <c r="F69" s="94">
        <v>110813961.900926</v>
      </c>
      <c r="G69" s="94">
        <v>47738217.579683</v>
      </c>
      <c r="H69" s="83"/>
      <c r="I69" s="66" t="s">
        <v>49</v>
      </c>
    </row>
    <row r="70" spans="1:9" ht="22.5" customHeight="1">
      <c r="A70" s="84"/>
      <c r="B70" s="65" t="s">
        <v>63</v>
      </c>
      <c r="C70" s="90">
        <v>43</v>
      </c>
      <c r="D70" s="94">
        <v>1361.00000000661</v>
      </c>
      <c r="E70" s="94">
        <v>117998884.000078</v>
      </c>
      <c r="F70" s="94">
        <v>51033291.000181</v>
      </c>
      <c r="G70" s="94">
        <v>28773469.0001688</v>
      </c>
      <c r="H70" s="83"/>
      <c r="I70" s="66" t="s">
        <v>50</v>
      </c>
    </row>
    <row r="71" spans="1:9" ht="24" customHeight="1">
      <c r="A71" s="84"/>
      <c r="B71" s="65" t="s">
        <v>98</v>
      </c>
      <c r="C71" s="90">
        <v>27</v>
      </c>
      <c r="D71" s="94">
        <v>8263.99999999929</v>
      </c>
      <c r="E71" s="94">
        <v>1023079184.00001</v>
      </c>
      <c r="F71" s="94">
        <v>647047027.000018</v>
      </c>
      <c r="G71" s="94">
        <v>256798614.999985</v>
      </c>
      <c r="H71" s="83"/>
      <c r="I71" s="66" t="s">
        <v>51</v>
      </c>
    </row>
    <row r="72" spans="1:9" ht="4.5" customHeight="1">
      <c r="A72" s="84"/>
      <c r="B72" s="65"/>
      <c r="C72" s="95"/>
      <c r="D72" s="95"/>
      <c r="E72" s="95"/>
      <c r="F72" s="95"/>
      <c r="G72" s="95"/>
      <c r="H72" s="83"/>
      <c r="I72" s="71"/>
    </row>
    <row r="73" spans="1:9" ht="22.5">
      <c r="A73" s="115" t="s">
        <v>22</v>
      </c>
      <c r="B73" s="68" t="s">
        <v>23</v>
      </c>
      <c r="C73" s="93"/>
      <c r="D73" s="93"/>
      <c r="E73" s="93"/>
      <c r="F73" s="93"/>
      <c r="G73" s="93"/>
      <c r="H73" s="81" t="s">
        <v>22</v>
      </c>
      <c r="I73" s="111" t="s">
        <v>24</v>
      </c>
    </row>
    <row r="74" spans="1:9" ht="4.5" customHeight="1">
      <c r="A74" s="82"/>
      <c r="B74" s="68"/>
      <c r="C74" s="93"/>
      <c r="D74" s="93"/>
      <c r="E74" s="93"/>
      <c r="F74" s="93"/>
      <c r="G74" s="93"/>
      <c r="H74" s="83"/>
      <c r="I74" s="72"/>
    </row>
    <row r="75" spans="1:9" ht="24.75" customHeight="1">
      <c r="A75" s="85"/>
      <c r="B75" s="65" t="s">
        <v>99</v>
      </c>
      <c r="C75" s="90">
        <v>211</v>
      </c>
      <c r="D75" s="94">
        <v>654.3139425565</v>
      </c>
      <c r="E75" s="94">
        <v>72012628.0705888</v>
      </c>
      <c r="F75" s="94">
        <v>45139210.7383387</v>
      </c>
      <c r="G75" s="94">
        <v>9163591.56299295</v>
      </c>
      <c r="H75" s="83"/>
      <c r="I75" s="66" t="s">
        <v>49</v>
      </c>
    </row>
    <row r="76" spans="1:9" ht="24.75" customHeight="1">
      <c r="A76" s="85"/>
      <c r="B76" s="65" t="s">
        <v>100</v>
      </c>
      <c r="C76" s="90">
        <v>11</v>
      </c>
      <c r="D76" s="94">
        <v>236.999999708351</v>
      </c>
      <c r="E76" s="94">
        <v>11450695.9849659</v>
      </c>
      <c r="F76" s="94">
        <v>4611323.98590554</v>
      </c>
      <c r="G76" s="94">
        <v>4082173.9975966</v>
      </c>
      <c r="H76" s="83"/>
      <c r="I76" s="66" t="s">
        <v>50</v>
      </c>
    </row>
    <row r="77" spans="1:9" ht="24" customHeight="1">
      <c r="A77" s="85"/>
      <c r="B77" s="65" t="s">
        <v>98</v>
      </c>
      <c r="C77" s="90">
        <v>7</v>
      </c>
      <c r="D77" s="94">
        <v>561.999999753181</v>
      </c>
      <c r="E77" s="94">
        <v>37107933.0028159</v>
      </c>
      <c r="F77" s="94">
        <v>24069487.0005631</v>
      </c>
      <c r="G77" s="94">
        <v>13024857.9942749</v>
      </c>
      <c r="H77" s="83"/>
      <c r="I77" s="66" t="s">
        <v>51</v>
      </c>
    </row>
    <row r="78" spans="1:9" ht="21" customHeight="1">
      <c r="A78" s="85"/>
      <c r="B78" s="65"/>
      <c r="C78" s="96"/>
      <c r="D78" s="92"/>
      <c r="E78" s="92"/>
      <c r="F78" s="92"/>
      <c r="G78" s="92"/>
      <c r="H78" s="83"/>
      <c r="I78" s="66"/>
    </row>
    <row r="79" spans="1:9" ht="4.5" customHeight="1">
      <c r="A79" s="85"/>
      <c r="B79" s="65"/>
      <c r="C79" s="96"/>
      <c r="D79" s="95"/>
      <c r="E79" s="95"/>
      <c r="F79" s="95"/>
      <c r="G79" s="95"/>
      <c r="H79" s="83"/>
      <c r="I79" s="71"/>
    </row>
    <row r="80" spans="1:9" ht="33" customHeight="1">
      <c r="A80" s="115" t="s">
        <v>38</v>
      </c>
      <c r="B80" s="68" t="s">
        <v>67</v>
      </c>
      <c r="C80" s="96"/>
      <c r="D80" s="92"/>
      <c r="E80" s="92"/>
      <c r="F80" s="92"/>
      <c r="G80" s="92"/>
      <c r="H80" s="81" t="s">
        <v>38</v>
      </c>
      <c r="I80" s="111" t="s">
        <v>45</v>
      </c>
    </row>
    <row r="81" spans="1:7" ht="4.5" customHeight="1">
      <c r="A81" s="80"/>
      <c r="B81" s="68"/>
      <c r="C81" s="96"/>
      <c r="D81" s="92"/>
      <c r="E81" s="92"/>
      <c r="F81" s="92"/>
      <c r="G81" s="92"/>
    </row>
    <row r="82" spans="1:9" ht="24.75" customHeight="1">
      <c r="A82" s="41"/>
      <c r="B82" s="65" t="s">
        <v>99</v>
      </c>
      <c r="C82" s="90">
        <v>1663</v>
      </c>
      <c r="D82" s="94">
        <v>5807.07663432355</v>
      </c>
      <c r="E82" s="94">
        <v>432471591.704017</v>
      </c>
      <c r="F82" s="94">
        <v>186934393.869752</v>
      </c>
      <c r="G82" s="94">
        <v>93455860.093337</v>
      </c>
      <c r="I82" s="66" t="s">
        <v>49</v>
      </c>
    </row>
    <row r="83" spans="1:9" ht="24.75" customHeight="1">
      <c r="A83" s="41"/>
      <c r="B83" s="65" t="s">
        <v>100</v>
      </c>
      <c r="C83" s="90">
        <v>62</v>
      </c>
      <c r="D83" s="94">
        <v>1139.00000000043</v>
      </c>
      <c r="E83" s="94">
        <v>101640537.000007</v>
      </c>
      <c r="F83" s="94">
        <v>42730926.0000126</v>
      </c>
      <c r="G83" s="94">
        <v>27226187.0000088</v>
      </c>
      <c r="I83" s="66" t="s">
        <v>50</v>
      </c>
    </row>
    <row r="84" spans="1:9" ht="23.25" customHeight="1">
      <c r="A84" s="41"/>
      <c r="B84" s="65" t="s">
        <v>98</v>
      </c>
      <c r="C84" s="90">
        <v>25</v>
      </c>
      <c r="D84" s="94">
        <v>2637.27671209273</v>
      </c>
      <c r="E84" s="94">
        <v>457333416.75241</v>
      </c>
      <c r="F84" s="94">
        <v>177589629.827101</v>
      </c>
      <c r="G84" s="94">
        <v>64407514.5276381</v>
      </c>
      <c r="I84" s="66" t="s">
        <v>51</v>
      </c>
    </row>
    <row r="85" spans="1:7" ht="4.5" customHeight="1">
      <c r="A85" s="41"/>
      <c r="B85" s="41"/>
      <c r="C85" s="96"/>
      <c r="D85" s="92"/>
      <c r="E85" s="92"/>
      <c r="F85" s="92"/>
      <c r="G85" s="92"/>
    </row>
    <row r="86" spans="1:9" ht="33.75">
      <c r="A86" s="115" t="s">
        <v>39</v>
      </c>
      <c r="B86" s="68" t="s">
        <v>43</v>
      </c>
      <c r="C86" s="96"/>
      <c r="D86" s="92"/>
      <c r="E86" s="92"/>
      <c r="F86" s="92"/>
      <c r="G86" s="92"/>
      <c r="H86" s="81" t="s">
        <v>39</v>
      </c>
      <c r="I86" s="111" t="s">
        <v>46</v>
      </c>
    </row>
    <row r="87" spans="1:7" ht="4.5" customHeight="1">
      <c r="A87" s="80"/>
      <c r="B87" s="68"/>
      <c r="C87" s="96"/>
      <c r="D87" s="92"/>
      <c r="E87" s="92"/>
      <c r="F87" s="92"/>
      <c r="G87" s="92"/>
    </row>
    <row r="88" spans="1:9" ht="22.5" customHeight="1">
      <c r="A88" s="41"/>
      <c r="B88" s="65" t="s">
        <v>99</v>
      </c>
      <c r="C88" s="90">
        <v>407</v>
      </c>
      <c r="D88" s="94">
        <v>1563.49739719999</v>
      </c>
      <c r="E88" s="94">
        <v>118785151.853831</v>
      </c>
      <c r="F88" s="94">
        <v>58318631.3532717</v>
      </c>
      <c r="G88" s="94">
        <v>19089832.5258669</v>
      </c>
      <c r="I88" s="66" t="s">
        <v>49</v>
      </c>
    </row>
    <row r="89" spans="1:9" ht="23.25" customHeight="1">
      <c r="A89" s="41"/>
      <c r="B89" s="65" t="s">
        <v>101</v>
      </c>
      <c r="C89" s="90">
        <v>31</v>
      </c>
      <c r="D89" s="94">
        <v>892.456840743134</v>
      </c>
      <c r="E89" s="94">
        <v>27483230.0172017</v>
      </c>
      <c r="F89" s="94">
        <v>17432263.720652997</v>
      </c>
      <c r="G89" s="94">
        <v>11495502.1209824</v>
      </c>
      <c r="I89" s="66" t="s">
        <v>50</v>
      </c>
    </row>
    <row r="90" spans="1:9" ht="24" customHeight="1">
      <c r="A90" s="41"/>
      <c r="B90" s="65" t="s">
        <v>98</v>
      </c>
      <c r="C90" s="90">
        <v>23</v>
      </c>
      <c r="D90" s="94">
        <v>3837.00000000005</v>
      </c>
      <c r="E90" s="94">
        <v>79927920</v>
      </c>
      <c r="F90" s="94">
        <v>51281642.9999998</v>
      </c>
      <c r="G90" s="94">
        <v>50226816.0000006</v>
      </c>
      <c r="I90" s="66" t="s">
        <v>51</v>
      </c>
    </row>
    <row r="91" spans="1:7" ht="4.5" customHeight="1">
      <c r="A91" s="41"/>
      <c r="B91" s="41"/>
      <c r="C91" s="96"/>
      <c r="D91" s="92"/>
      <c r="E91" s="92"/>
      <c r="F91" s="92"/>
      <c r="G91" s="92"/>
    </row>
    <row r="92" spans="1:9" ht="18" customHeight="1">
      <c r="A92" s="80" t="s">
        <v>80</v>
      </c>
      <c r="B92" s="68" t="s">
        <v>81</v>
      </c>
      <c r="C92" s="96"/>
      <c r="D92" s="92"/>
      <c r="E92" s="92"/>
      <c r="F92" s="92"/>
      <c r="G92" s="92"/>
      <c r="H92" s="112" t="s">
        <v>80</v>
      </c>
      <c r="I92" s="111" t="s">
        <v>82</v>
      </c>
    </row>
    <row r="93" spans="1:9" ht="4.5" customHeight="1">
      <c r="A93" s="80"/>
      <c r="B93" s="68"/>
      <c r="C93" s="96"/>
      <c r="D93" s="92"/>
      <c r="E93" s="92"/>
      <c r="F93" s="92"/>
      <c r="G93" s="92"/>
      <c r="H93" s="114"/>
      <c r="I93" s="69"/>
    </row>
    <row r="94" spans="1:9" ht="21" customHeight="1">
      <c r="A94" s="86"/>
      <c r="B94" s="65" t="s">
        <v>99</v>
      </c>
      <c r="C94" s="90">
        <v>199</v>
      </c>
      <c r="D94" s="94">
        <v>826.599269666877</v>
      </c>
      <c r="E94" s="94">
        <v>22364425.999267</v>
      </c>
      <c r="F94" s="94">
        <v>15932775.9435078</v>
      </c>
      <c r="G94" s="94">
        <v>10097684.8398219</v>
      </c>
      <c r="H94" s="87"/>
      <c r="I94" s="66" t="s">
        <v>83</v>
      </c>
    </row>
    <row r="95" spans="1:9" ht="21.75" customHeight="1">
      <c r="A95" s="86"/>
      <c r="B95" s="65" t="s">
        <v>101</v>
      </c>
      <c r="C95" s="90">
        <v>17</v>
      </c>
      <c r="D95" s="94">
        <v>527.270377611697</v>
      </c>
      <c r="E95" s="94">
        <v>16985111.4392417</v>
      </c>
      <c r="F95" s="94">
        <v>11362057.686464</v>
      </c>
      <c r="G95" s="94">
        <v>6694181.30992791</v>
      </c>
      <c r="H95" s="87"/>
      <c r="I95" s="66" t="s">
        <v>84</v>
      </c>
    </row>
    <row r="96" spans="1:9" ht="24" customHeight="1">
      <c r="A96" s="86"/>
      <c r="B96" s="65" t="s">
        <v>98</v>
      </c>
      <c r="C96" s="90">
        <v>6</v>
      </c>
      <c r="D96" s="94">
        <v>632.999999999999</v>
      </c>
      <c r="E96" s="94">
        <v>22494454</v>
      </c>
      <c r="F96" s="94">
        <v>17090326</v>
      </c>
      <c r="G96" s="94">
        <v>10283427</v>
      </c>
      <c r="H96" s="87"/>
      <c r="I96" s="66" t="s">
        <v>85</v>
      </c>
    </row>
    <row r="97" spans="1:9" ht="32.25" customHeight="1">
      <c r="A97" s="115" t="s">
        <v>86</v>
      </c>
      <c r="B97" s="68" t="s">
        <v>87</v>
      </c>
      <c r="C97" s="96"/>
      <c r="D97" s="92"/>
      <c r="E97" s="92"/>
      <c r="F97" s="92"/>
      <c r="G97" s="92"/>
      <c r="H97" s="81" t="s">
        <v>86</v>
      </c>
      <c r="I97" s="111" t="s">
        <v>88</v>
      </c>
    </row>
    <row r="98" spans="1:9" ht="4.5" customHeight="1">
      <c r="A98" s="80"/>
      <c r="B98" s="68"/>
      <c r="C98" s="96"/>
      <c r="D98" s="92"/>
      <c r="E98" s="92"/>
      <c r="F98" s="92"/>
      <c r="G98" s="92"/>
      <c r="H98" s="114"/>
      <c r="I98" s="69"/>
    </row>
    <row r="99" spans="1:9" ht="22.5" customHeight="1">
      <c r="A99" s="86"/>
      <c r="B99" s="65" t="s">
        <v>99</v>
      </c>
      <c r="C99" s="90">
        <v>104</v>
      </c>
      <c r="D99" s="94">
        <v>652.230945934642</v>
      </c>
      <c r="E99" s="94">
        <v>22803645.5348794</v>
      </c>
      <c r="F99" s="94">
        <v>13342198.4578674</v>
      </c>
      <c r="G99" s="94">
        <v>8394978.62066521</v>
      </c>
      <c r="H99" s="87"/>
      <c r="I99" s="66" t="s">
        <v>83</v>
      </c>
    </row>
    <row r="100" spans="1:9" ht="24" customHeight="1">
      <c r="A100" s="86"/>
      <c r="B100" s="65" t="s">
        <v>101</v>
      </c>
      <c r="C100" s="90">
        <v>16</v>
      </c>
      <c r="D100" s="94">
        <v>310</v>
      </c>
      <c r="E100" s="94">
        <v>9697145.99999997</v>
      </c>
      <c r="F100" s="94">
        <v>7288344.99999998</v>
      </c>
      <c r="G100" s="94">
        <v>4544195.99999996</v>
      </c>
      <c r="H100" s="87"/>
      <c r="I100" s="66" t="s">
        <v>84</v>
      </c>
    </row>
    <row r="101" spans="1:9" ht="21.75" customHeight="1">
      <c r="A101" s="86"/>
      <c r="B101" s="65" t="s">
        <v>98</v>
      </c>
      <c r="C101" s="90">
        <v>11</v>
      </c>
      <c r="D101" s="94">
        <v>486.000000000003</v>
      </c>
      <c r="E101" s="94">
        <v>19148918.9999995</v>
      </c>
      <c r="F101" s="94">
        <v>11137013</v>
      </c>
      <c r="G101" s="94">
        <v>8238679.99999994</v>
      </c>
      <c r="H101" s="87"/>
      <c r="I101" s="66" t="s">
        <v>85</v>
      </c>
    </row>
    <row r="102" spans="1:9" ht="23.25" customHeight="1">
      <c r="A102" s="115" t="s">
        <v>40</v>
      </c>
      <c r="B102" s="68" t="s">
        <v>44</v>
      </c>
      <c r="C102" s="96"/>
      <c r="D102" s="92"/>
      <c r="E102" s="92"/>
      <c r="F102" s="92"/>
      <c r="G102" s="92"/>
      <c r="H102" s="81" t="s">
        <v>40</v>
      </c>
      <c r="I102" s="111" t="s">
        <v>47</v>
      </c>
    </row>
    <row r="103" spans="1:9" ht="4.5" customHeight="1">
      <c r="A103" s="80"/>
      <c r="B103" s="68"/>
      <c r="C103" s="96"/>
      <c r="D103" s="92"/>
      <c r="E103" s="92"/>
      <c r="F103" s="92"/>
      <c r="G103" s="92"/>
      <c r="H103" s="114"/>
      <c r="I103" s="69"/>
    </row>
    <row r="104" spans="1:9" ht="24.75" customHeight="1">
      <c r="A104" s="86"/>
      <c r="B104" s="65" t="s">
        <v>99</v>
      </c>
      <c r="C104" s="90">
        <v>210</v>
      </c>
      <c r="D104" s="94">
        <v>631.648743464903</v>
      </c>
      <c r="E104" s="94">
        <v>31178080.4378491</v>
      </c>
      <c r="F104" s="94">
        <v>11175690.1931171</v>
      </c>
      <c r="G104" s="94">
        <v>7949445.79371156</v>
      </c>
      <c r="H104" s="87"/>
      <c r="I104" s="66" t="s">
        <v>83</v>
      </c>
    </row>
    <row r="105" spans="1:9" ht="21.75" customHeight="1">
      <c r="A105" s="86"/>
      <c r="B105" s="65" t="s">
        <v>101</v>
      </c>
      <c r="C105" s="90">
        <v>5</v>
      </c>
      <c r="D105" s="94">
        <v>135</v>
      </c>
      <c r="E105" s="94">
        <v>12144099</v>
      </c>
      <c r="F105" s="94">
        <v>7207281</v>
      </c>
      <c r="G105" s="94">
        <v>2837207</v>
      </c>
      <c r="H105" s="87"/>
      <c r="I105" s="66" t="s">
        <v>84</v>
      </c>
    </row>
    <row r="106" spans="1:9" ht="21" customHeight="1">
      <c r="A106" s="86"/>
      <c r="B106" s="65" t="s">
        <v>98</v>
      </c>
      <c r="C106" s="90">
        <v>3</v>
      </c>
      <c r="D106" s="94">
        <v>315.999999999997</v>
      </c>
      <c r="E106" s="94">
        <v>7042766.99999995</v>
      </c>
      <c r="F106" s="94">
        <v>8815182.99999992</v>
      </c>
      <c r="G106" s="94">
        <v>6950233.99999994</v>
      </c>
      <c r="H106" s="87"/>
      <c r="I106" s="66" t="s">
        <v>85</v>
      </c>
    </row>
  </sheetData>
  <sheetProtection/>
  <mergeCells count="13">
    <mergeCell ref="K3:K4"/>
    <mergeCell ref="L3:L4"/>
    <mergeCell ref="E3:E4"/>
    <mergeCell ref="F3:F4"/>
    <mergeCell ref="G3:G4"/>
    <mergeCell ref="A6:B6"/>
    <mergeCell ref="M3:M4"/>
    <mergeCell ref="A12:B12"/>
    <mergeCell ref="A1:I1"/>
    <mergeCell ref="A3:B4"/>
    <mergeCell ref="C3:C4"/>
    <mergeCell ref="D3:D4"/>
    <mergeCell ref="H3:I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6"/>
  <sheetViews>
    <sheetView zoomScale="130" zoomScaleNormal="130" zoomScalePageLayoutView="0" workbookViewId="0" topLeftCell="A89">
      <selection activeCell="A79" sqref="A79:I105"/>
    </sheetView>
  </sheetViews>
  <sheetFormatPr defaultColWidth="9.140625" defaultRowHeight="15"/>
  <cols>
    <col min="1" max="1" width="4.7109375" style="8" customWidth="1"/>
    <col min="2" max="2" width="20.57421875" style="8" customWidth="1"/>
    <col min="3" max="3" width="11.421875" style="40" customWidth="1"/>
    <col min="4" max="4" width="9.00390625" style="40" customWidth="1"/>
    <col min="5" max="5" width="9.7109375" style="48" customWidth="1"/>
    <col min="6" max="6" width="9.7109375" style="41" customWidth="1"/>
    <col min="7" max="7" width="10.140625" style="57" customWidth="1"/>
    <col min="8" max="8" width="4.7109375" style="9" customWidth="1"/>
    <col min="9" max="9" width="19.421875" style="8" customWidth="1"/>
  </cols>
  <sheetData>
    <row r="1" spans="1:9" s="32" customFormat="1" ht="11.25" customHeight="1">
      <c r="A1" s="43" t="s">
        <v>108</v>
      </c>
      <c r="B1" s="42"/>
      <c r="C1" s="46"/>
      <c r="D1" s="46"/>
      <c r="E1" s="47"/>
      <c r="F1" s="46"/>
      <c r="G1" s="47"/>
      <c r="H1" s="42"/>
      <c r="I1" s="42"/>
    </row>
    <row r="2" spans="1:9" ht="15.75" customHeight="1" thickBot="1">
      <c r="A2" s="45" t="s">
        <v>106</v>
      </c>
      <c r="B2" s="44"/>
      <c r="C2" s="50"/>
      <c r="D2" s="50"/>
      <c r="E2" s="49"/>
      <c r="F2" s="50"/>
      <c r="G2" s="49"/>
      <c r="H2" s="44"/>
      <c r="I2" s="44"/>
    </row>
    <row r="3" spans="1:12" ht="65.25" customHeight="1">
      <c r="A3" s="173" t="s">
        <v>27</v>
      </c>
      <c r="B3" s="174"/>
      <c r="C3" s="177" t="s">
        <v>52</v>
      </c>
      <c r="D3" s="179" t="s">
        <v>53</v>
      </c>
      <c r="E3" s="181" t="s">
        <v>91</v>
      </c>
      <c r="F3" s="179" t="s">
        <v>54</v>
      </c>
      <c r="G3" s="181" t="s">
        <v>55</v>
      </c>
      <c r="H3" s="167" t="s">
        <v>28</v>
      </c>
      <c r="I3" s="168"/>
      <c r="L3" s="11"/>
    </row>
    <row r="4" spans="1:9" ht="39" customHeight="1" thickBot="1">
      <c r="A4" s="175"/>
      <c r="B4" s="176"/>
      <c r="C4" s="178"/>
      <c r="D4" s="180"/>
      <c r="E4" s="182"/>
      <c r="F4" s="180"/>
      <c r="G4" s="182"/>
      <c r="H4" s="169"/>
      <c r="I4" s="170"/>
    </row>
    <row r="5" spans="1:9" ht="9.75" customHeight="1">
      <c r="A5" s="14"/>
      <c r="B5" s="14"/>
      <c r="C5" s="58"/>
      <c r="D5" s="55"/>
      <c r="E5" s="59"/>
      <c r="F5" s="55"/>
      <c r="G5" s="59"/>
      <c r="H5" s="15"/>
      <c r="I5" s="15"/>
    </row>
    <row r="6" spans="1:9" ht="25.5" customHeight="1">
      <c r="A6" s="171" t="s">
        <v>31</v>
      </c>
      <c r="B6" s="171"/>
      <c r="C6" s="146">
        <v>142556.25933640564</v>
      </c>
      <c r="D6" s="117">
        <v>31033.975227597326</v>
      </c>
      <c r="E6" s="118">
        <v>40.71818774994338</v>
      </c>
      <c r="F6" s="117">
        <v>16804.45916028003</v>
      </c>
      <c r="G6" s="118">
        <v>9.992121234509574</v>
      </c>
      <c r="H6" s="15"/>
      <c r="I6" s="116" t="s">
        <v>30</v>
      </c>
    </row>
    <row r="7" spans="1:9" ht="4.5" customHeight="1">
      <c r="A7" s="14"/>
      <c r="B7" s="16"/>
      <c r="C7" s="119"/>
      <c r="D7" s="119"/>
      <c r="E7" s="120"/>
      <c r="F7" s="119"/>
      <c r="G7" s="121"/>
      <c r="H7" s="15"/>
      <c r="I7" s="17"/>
    </row>
    <row r="8" spans="1:9" ht="15" customHeight="1">
      <c r="A8" s="14"/>
      <c r="B8" s="18" t="s">
        <v>99</v>
      </c>
      <c r="C8" s="122">
        <v>188822.6754655476</v>
      </c>
      <c r="D8" s="122">
        <v>37585.998001953754</v>
      </c>
      <c r="E8" s="123">
        <v>44.197111036880656</v>
      </c>
      <c r="F8" s="122">
        <v>13298.463714853557</v>
      </c>
      <c r="G8" s="124">
        <v>11.054431133783558</v>
      </c>
      <c r="H8" s="15"/>
      <c r="I8" s="18" t="s">
        <v>49</v>
      </c>
    </row>
    <row r="9" spans="1:9" ht="23.25" customHeight="1">
      <c r="A9" s="14"/>
      <c r="B9" s="18" t="s">
        <v>101</v>
      </c>
      <c r="C9" s="122">
        <v>167927.2280513053</v>
      </c>
      <c r="D9" s="122">
        <v>27972.779131105683</v>
      </c>
      <c r="E9" s="123">
        <v>38.75380813339013</v>
      </c>
      <c r="F9" s="122">
        <v>14456.24874378164</v>
      </c>
      <c r="G9" s="124">
        <v>8.06042089348187</v>
      </c>
      <c r="H9" s="15"/>
      <c r="I9" s="18" t="s">
        <v>50</v>
      </c>
    </row>
    <row r="10" spans="1:9" ht="22.5" customHeight="1">
      <c r="A10" s="14"/>
      <c r="B10" s="18" t="s">
        <v>98</v>
      </c>
      <c r="C10" s="122">
        <v>133954.62558775645</v>
      </c>
      <c r="D10" s="122">
        <v>32193.446090636226</v>
      </c>
      <c r="E10" s="123">
        <v>40.05301247132058</v>
      </c>
      <c r="F10" s="122">
        <v>18640.482620425486</v>
      </c>
      <c r="G10" s="124">
        <v>10.1189776780135</v>
      </c>
      <c r="H10" s="15"/>
      <c r="I10" s="18" t="s">
        <v>51</v>
      </c>
    </row>
    <row r="11" spans="1:9" ht="4.5" customHeight="1">
      <c r="A11" s="14"/>
      <c r="B11" s="16"/>
      <c r="C11" s="125"/>
      <c r="D11" s="125"/>
      <c r="E11" s="123"/>
      <c r="F11" s="125"/>
      <c r="G11" s="126"/>
      <c r="H11" s="15"/>
      <c r="I11" s="16"/>
    </row>
    <row r="12" spans="1:9" ht="42">
      <c r="A12" s="172" t="s">
        <v>29</v>
      </c>
      <c r="B12" s="172"/>
      <c r="C12" s="125"/>
      <c r="D12" s="125"/>
      <c r="E12" s="123"/>
      <c r="F12" s="125"/>
      <c r="G12" s="126"/>
      <c r="H12" s="15"/>
      <c r="I12" s="116" t="s">
        <v>36</v>
      </c>
    </row>
    <row r="13" spans="1:9" ht="4.5" customHeight="1">
      <c r="A13" s="14"/>
      <c r="B13" s="16"/>
      <c r="C13" s="125"/>
      <c r="D13" s="125"/>
      <c r="E13" s="123"/>
      <c r="F13" s="125"/>
      <c r="G13" s="126"/>
      <c r="H13" s="15"/>
      <c r="I13" s="17"/>
    </row>
    <row r="14" spans="1:9" ht="15" customHeight="1">
      <c r="A14" s="14"/>
      <c r="B14" s="18" t="s">
        <v>99</v>
      </c>
      <c r="C14" s="122">
        <v>132800.96196065718</v>
      </c>
      <c r="D14" s="122">
        <v>24979.062846957215</v>
      </c>
      <c r="E14" s="127">
        <v>28.289786359086257</v>
      </c>
      <c r="F14" s="122">
        <v>11804.81054507815</v>
      </c>
      <c r="G14" s="124">
        <v>9.967801679237725</v>
      </c>
      <c r="H14" s="15"/>
      <c r="I14" s="18" t="s">
        <v>49</v>
      </c>
    </row>
    <row r="15" spans="1:9" ht="24" customHeight="1">
      <c r="A15" s="14"/>
      <c r="B15" s="18" t="s">
        <v>101</v>
      </c>
      <c r="C15" s="122">
        <v>99244.35506311069</v>
      </c>
      <c r="D15" s="122">
        <v>24608.228727092</v>
      </c>
      <c r="E15" s="123">
        <v>29.451701277450475</v>
      </c>
      <c r="F15" s="122">
        <v>13001.920766288446</v>
      </c>
      <c r="G15" s="124">
        <v>11.730519656164981</v>
      </c>
      <c r="H15" s="15"/>
      <c r="I15" s="18" t="s">
        <v>50</v>
      </c>
    </row>
    <row r="16" spans="1:9" ht="24" customHeight="1">
      <c r="A16" s="14"/>
      <c r="B16" s="18" t="s">
        <v>98</v>
      </c>
      <c r="C16" s="122">
        <v>102896.07195403625</v>
      </c>
      <c r="D16" s="122">
        <v>32316.910265571318</v>
      </c>
      <c r="E16" s="123">
        <v>33.20705260210913</v>
      </c>
      <c r="F16" s="122">
        <v>19642.202700023132</v>
      </c>
      <c r="G16" s="124">
        <v>12.318200296362392</v>
      </c>
      <c r="H16" s="15"/>
      <c r="I16" s="18" t="s">
        <v>51</v>
      </c>
    </row>
    <row r="17" spans="1:9" ht="4.5" customHeight="1">
      <c r="A17" s="14"/>
      <c r="B17" s="16"/>
      <c r="C17" s="128"/>
      <c r="D17" s="128"/>
      <c r="E17" s="129"/>
      <c r="F17" s="128"/>
      <c r="G17" s="130"/>
      <c r="H17" s="15"/>
      <c r="I17" s="17"/>
    </row>
    <row r="18" spans="1:9" ht="22.5">
      <c r="A18" s="19" t="s">
        <v>0</v>
      </c>
      <c r="B18" s="20" t="s">
        <v>1</v>
      </c>
      <c r="C18" s="131"/>
      <c r="D18" s="131"/>
      <c r="E18" s="132"/>
      <c r="F18" s="131"/>
      <c r="G18" s="133"/>
      <c r="H18" s="21" t="s">
        <v>0</v>
      </c>
      <c r="I18" s="22" t="s">
        <v>2</v>
      </c>
    </row>
    <row r="19" spans="1:9" ht="4.5" customHeight="1">
      <c r="A19" s="23"/>
      <c r="B19" s="24"/>
      <c r="C19" s="131"/>
      <c r="D19" s="131"/>
      <c r="E19" s="132"/>
      <c r="F19" s="131"/>
      <c r="G19" s="133"/>
      <c r="H19" s="25"/>
      <c r="I19" s="26"/>
    </row>
    <row r="20" spans="1:9" ht="15" customHeight="1">
      <c r="A20" s="27"/>
      <c r="B20" s="18" t="s">
        <v>99</v>
      </c>
      <c r="C20" s="134">
        <v>73343.94144124574</v>
      </c>
      <c r="D20" s="135">
        <v>36522.12309074004</v>
      </c>
      <c r="E20" s="136">
        <v>50.022862319838914</v>
      </c>
      <c r="F20" s="135">
        <v>11443.17309738698</v>
      </c>
      <c r="G20" s="137">
        <v>34.19362185960942</v>
      </c>
      <c r="H20" s="25"/>
      <c r="I20" s="18" t="s">
        <v>49</v>
      </c>
    </row>
    <row r="21" spans="1:9" ht="24.75" customHeight="1">
      <c r="A21" s="27"/>
      <c r="B21" s="18" t="s">
        <v>101</v>
      </c>
      <c r="C21" s="134">
        <v>74630.02253634296</v>
      </c>
      <c r="D21" s="135">
        <v>24694.17342690749</v>
      </c>
      <c r="E21" s="136">
        <v>35.309990997038845</v>
      </c>
      <c r="F21" s="135">
        <v>14277.427928577716</v>
      </c>
      <c r="G21" s="137">
        <v>13.957848523035041</v>
      </c>
      <c r="H21" s="25"/>
      <c r="I21" s="18" t="s">
        <v>50</v>
      </c>
    </row>
    <row r="22" spans="1:9" ht="24" customHeight="1">
      <c r="A22" s="27"/>
      <c r="B22" s="18" t="s">
        <v>98</v>
      </c>
      <c r="C22" s="134">
        <v>38926.141722100496</v>
      </c>
      <c r="D22" s="135">
        <v>27109.19358567529</v>
      </c>
      <c r="E22" s="136">
        <v>66.29522431417038</v>
      </c>
      <c r="F22" s="135">
        <v>24714.47832996985</v>
      </c>
      <c r="G22" s="137">
        <v>6.151946095253099</v>
      </c>
      <c r="H22" s="25"/>
      <c r="I22" s="18" t="s">
        <v>51</v>
      </c>
    </row>
    <row r="23" spans="1:9" ht="4.5" customHeight="1">
      <c r="A23" s="27"/>
      <c r="B23" s="18"/>
      <c r="C23" s="135"/>
      <c r="D23" s="135"/>
      <c r="E23" s="136"/>
      <c r="F23" s="135"/>
      <c r="G23" s="137"/>
      <c r="H23" s="25"/>
      <c r="I23" s="28"/>
    </row>
    <row r="24" spans="1:9" ht="22.5">
      <c r="A24" s="19" t="s">
        <v>3</v>
      </c>
      <c r="B24" s="20" t="s">
        <v>4</v>
      </c>
      <c r="C24" s="131"/>
      <c r="D24" s="131"/>
      <c r="E24" s="132"/>
      <c r="F24" s="131"/>
      <c r="G24" s="133"/>
      <c r="H24" s="21" t="s">
        <v>3</v>
      </c>
      <c r="I24" s="22" t="s">
        <v>5</v>
      </c>
    </row>
    <row r="25" spans="1:9" ht="4.5" customHeight="1">
      <c r="A25" s="23"/>
      <c r="B25" s="24"/>
      <c r="C25" s="131"/>
      <c r="D25" s="131"/>
      <c r="E25" s="132"/>
      <c r="F25" s="131"/>
      <c r="G25" s="133"/>
      <c r="H25" s="25"/>
      <c r="I25" s="26"/>
    </row>
    <row r="26" spans="1:9" ht="15" customHeight="1">
      <c r="A26" s="27"/>
      <c r="B26" s="18" t="s">
        <v>99</v>
      </c>
      <c r="C26" s="135">
        <v>103147.79694378303</v>
      </c>
      <c r="D26" s="135">
        <v>23897.696373195977</v>
      </c>
      <c r="E26" s="136">
        <v>27.098116707850693</v>
      </c>
      <c r="F26" s="135">
        <v>11384.181964137177</v>
      </c>
      <c r="G26" s="137">
        <v>12.194120781846548</v>
      </c>
      <c r="H26" s="25"/>
      <c r="I26" s="18" t="s">
        <v>49</v>
      </c>
    </row>
    <row r="27" spans="1:9" ht="24.75" customHeight="1">
      <c r="A27" s="27"/>
      <c r="B27" s="18" t="s">
        <v>101</v>
      </c>
      <c r="C27" s="135">
        <v>106270.40971233256</v>
      </c>
      <c r="D27" s="135">
        <v>24759.23743869281</v>
      </c>
      <c r="E27" s="136">
        <v>27.75934154538123</v>
      </c>
      <c r="F27" s="135">
        <v>12277.806144812599</v>
      </c>
      <c r="G27" s="137">
        <v>11.782058176568281</v>
      </c>
      <c r="H27" s="25"/>
      <c r="I27" s="18" t="s">
        <v>50</v>
      </c>
    </row>
    <row r="28" spans="1:9" ht="22.5" customHeight="1">
      <c r="A28" s="27"/>
      <c r="B28" s="18" t="s">
        <v>98</v>
      </c>
      <c r="C28" s="135">
        <v>111113.67703051923</v>
      </c>
      <c r="D28" s="135">
        <v>26080.190900004014</v>
      </c>
      <c r="E28" s="136">
        <v>25.039499913792802</v>
      </c>
      <c r="F28" s="135">
        <v>15458.707035791987</v>
      </c>
      <c r="G28" s="137">
        <v>9.559369955511988</v>
      </c>
      <c r="H28" s="25"/>
      <c r="I28" s="18" t="s">
        <v>51</v>
      </c>
    </row>
    <row r="29" spans="1:9" ht="4.5" customHeight="1">
      <c r="A29" s="27"/>
      <c r="B29" s="18"/>
      <c r="C29" s="135"/>
      <c r="D29" s="135"/>
      <c r="E29" s="136"/>
      <c r="F29" s="135"/>
      <c r="G29" s="137"/>
      <c r="H29" s="25"/>
      <c r="I29" s="28"/>
    </row>
    <row r="30" spans="1:9" ht="45">
      <c r="A30" s="19" t="s">
        <v>6</v>
      </c>
      <c r="B30" s="20" t="s">
        <v>7</v>
      </c>
      <c r="C30" s="131"/>
      <c r="D30" s="131"/>
      <c r="E30" s="132"/>
      <c r="F30" s="131"/>
      <c r="G30" s="133"/>
      <c r="H30" s="21" t="s">
        <v>6</v>
      </c>
      <c r="I30" s="22" t="s">
        <v>8</v>
      </c>
    </row>
    <row r="31" spans="1:9" ht="4.5" customHeight="1">
      <c r="A31" s="23"/>
      <c r="B31" s="24"/>
      <c r="C31" s="131"/>
      <c r="D31" s="131"/>
      <c r="E31" s="132"/>
      <c r="F31" s="131"/>
      <c r="G31" s="133"/>
      <c r="H31" s="25"/>
      <c r="I31" s="26"/>
    </row>
    <row r="32" spans="1:9" ht="15" customHeight="1">
      <c r="A32" s="23"/>
      <c r="B32" s="18" t="s">
        <v>99</v>
      </c>
      <c r="C32" s="135">
        <v>2041584.4569584655</v>
      </c>
      <c r="D32" s="135">
        <v>70742.56056223545</v>
      </c>
      <c r="E32" s="136">
        <v>50.708055409430095</v>
      </c>
      <c r="F32" s="135">
        <v>20182.966060490846</v>
      </c>
      <c r="G32" s="137">
        <v>2.50319803412673</v>
      </c>
      <c r="H32" s="25"/>
      <c r="I32" s="18" t="s">
        <v>49</v>
      </c>
    </row>
    <row r="33" spans="1:9" ht="15" customHeight="1">
      <c r="A33" s="23"/>
      <c r="B33" s="18" t="s">
        <v>101</v>
      </c>
      <c r="C33" s="135">
        <v>57989.526595755866</v>
      </c>
      <c r="D33" s="135">
        <v>30890.595744685605</v>
      </c>
      <c r="E33" s="136">
        <v>52.618340100480886</v>
      </c>
      <c r="F33" s="135">
        <v>24472.882978725105</v>
      </c>
      <c r="G33" s="137">
        <v>11.067020447844362</v>
      </c>
      <c r="H33" s="25"/>
      <c r="I33" s="18" t="s">
        <v>50</v>
      </c>
    </row>
    <row r="34" spans="1:9" ht="21" customHeight="1">
      <c r="A34" s="27"/>
      <c r="B34" s="18" t="s">
        <v>98</v>
      </c>
      <c r="C34" s="135">
        <v>192536.38508759282</v>
      </c>
      <c r="D34" s="135">
        <v>86291.47963154271</v>
      </c>
      <c r="E34" s="136">
        <v>48.46167603273484</v>
      </c>
      <c r="F34" s="135">
        <v>37188.09252791439</v>
      </c>
      <c r="G34" s="137">
        <v>25.503432977561257</v>
      </c>
      <c r="H34" s="25"/>
      <c r="I34" s="18" t="s">
        <v>51</v>
      </c>
    </row>
    <row r="35" spans="1:9" ht="4.5" customHeight="1">
      <c r="A35" s="27"/>
      <c r="B35" s="18"/>
      <c r="C35" s="135"/>
      <c r="D35" s="135"/>
      <c r="E35" s="136"/>
      <c r="F35" s="135"/>
      <c r="G35" s="137"/>
      <c r="H35" s="25"/>
      <c r="I35" s="28"/>
    </row>
    <row r="36" spans="1:9" ht="67.5">
      <c r="A36" s="19" t="s">
        <v>9</v>
      </c>
      <c r="B36" s="20" t="s">
        <v>125</v>
      </c>
      <c r="C36" s="131"/>
      <c r="D36" s="131"/>
      <c r="E36" s="132"/>
      <c r="F36" s="131"/>
      <c r="G36" s="133"/>
      <c r="H36" s="21" t="s">
        <v>9</v>
      </c>
      <c r="I36" s="22" t="s">
        <v>126</v>
      </c>
    </row>
    <row r="37" spans="1:9" ht="4.5" customHeight="1">
      <c r="A37" s="23"/>
      <c r="B37" s="24"/>
      <c r="C37" s="131"/>
      <c r="D37" s="131"/>
      <c r="E37" s="132"/>
      <c r="F37" s="131"/>
      <c r="G37" s="133"/>
      <c r="H37" s="25"/>
      <c r="I37" s="29"/>
    </row>
    <row r="38" spans="1:9" ht="15" customHeight="1">
      <c r="A38" s="27"/>
      <c r="B38" s="18" t="s">
        <v>99</v>
      </c>
      <c r="C38" s="135">
        <v>150479.16100017627</v>
      </c>
      <c r="D38" s="135">
        <v>24981.92582540623</v>
      </c>
      <c r="E38" s="136">
        <v>29.059089971733513</v>
      </c>
      <c r="F38" s="135">
        <v>15105.66862681967</v>
      </c>
      <c r="G38" s="137">
        <v>6.563205916980776</v>
      </c>
      <c r="H38" s="25"/>
      <c r="I38" s="18" t="s">
        <v>49</v>
      </c>
    </row>
    <row r="39" spans="1:9" ht="22.5" customHeight="1">
      <c r="A39" s="27"/>
      <c r="B39" s="18" t="s">
        <v>101</v>
      </c>
      <c r="C39" s="135">
        <v>53617.642020362684</v>
      </c>
      <c r="D39" s="135">
        <v>22441.038067353464</v>
      </c>
      <c r="E39" s="136">
        <v>51.22040302713119</v>
      </c>
      <c r="F39" s="135">
        <v>17101.0512445601</v>
      </c>
      <c r="G39" s="137">
        <v>9.959383929665186</v>
      </c>
      <c r="H39" s="25"/>
      <c r="I39" s="18" t="s">
        <v>50</v>
      </c>
    </row>
    <row r="40" spans="1:9" ht="22.5" customHeight="1">
      <c r="A40" s="27"/>
      <c r="B40" s="18" t="s">
        <v>98</v>
      </c>
      <c r="C40" s="135">
        <v>48638.493821450975</v>
      </c>
      <c r="D40" s="135">
        <v>23986.677097299937</v>
      </c>
      <c r="E40" s="136">
        <v>47.21013739827461</v>
      </c>
      <c r="F40" s="135">
        <v>20833.22025187687</v>
      </c>
      <c r="G40" s="137">
        <v>6.483459082839474</v>
      </c>
      <c r="H40" s="25"/>
      <c r="I40" s="18" t="s">
        <v>51</v>
      </c>
    </row>
    <row r="41" spans="1:9" ht="4.5" customHeight="1">
      <c r="A41" s="27"/>
      <c r="B41" s="18"/>
      <c r="C41" s="135"/>
      <c r="D41" s="135"/>
      <c r="E41" s="136"/>
      <c r="F41" s="135"/>
      <c r="G41" s="137"/>
      <c r="H41" s="25"/>
      <c r="I41" s="28"/>
    </row>
    <row r="42" spans="1:9" ht="15">
      <c r="A42" s="19" t="s">
        <v>11</v>
      </c>
      <c r="B42" s="20" t="s">
        <v>12</v>
      </c>
      <c r="C42" s="131"/>
      <c r="D42" s="131"/>
      <c r="E42" s="132"/>
      <c r="F42" s="131"/>
      <c r="G42" s="133"/>
      <c r="H42" s="21" t="s">
        <v>11</v>
      </c>
      <c r="I42" s="22" t="s">
        <v>13</v>
      </c>
    </row>
    <row r="43" spans="1:9" ht="4.5" customHeight="1">
      <c r="A43" s="23"/>
      <c r="B43" s="20"/>
      <c r="C43" s="131"/>
      <c r="D43" s="131"/>
      <c r="E43" s="132"/>
      <c r="F43" s="131"/>
      <c r="G43" s="133"/>
      <c r="H43" s="25"/>
      <c r="I43" s="29"/>
    </row>
    <row r="44" spans="1:9" ht="15" customHeight="1">
      <c r="A44" s="27"/>
      <c r="B44" s="18" t="s">
        <v>99</v>
      </c>
      <c r="C44" s="135">
        <v>78688.82677241976</v>
      </c>
      <c r="D44" s="135">
        <v>25845.816637256656</v>
      </c>
      <c r="E44" s="136">
        <v>39.372471640845525</v>
      </c>
      <c r="F44" s="135">
        <v>11966.356287996896</v>
      </c>
      <c r="G44" s="137">
        <v>17.721559599410526</v>
      </c>
      <c r="H44" s="25"/>
      <c r="I44" s="18" t="s">
        <v>49</v>
      </c>
    </row>
    <row r="45" spans="1:9" ht="15" customHeight="1">
      <c r="A45" s="27"/>
      <c r="B45" s="18" t="s">
        <v>101</v>
      </c>
      <c r="C45" s="135">
        <v>76193.43549502017</v>
      </c>
      <c r="D45" s="135">
        <v>24854.463654669198</v>
      </c>
      <c r="E45" s="136">
        <v>33.241145416287395</v>
      </c>
      <c r="F45" s="135">
        <v>12165.903112888494</v>
      </c>
      <c r="G45" s="137">
        <v>16.674251419078196</v>
      </c>
      <c r="H45" s="25"/>
      <c r="I45" s="18" t="s">
        <v>50</v>
      </c>
    </row>
    <row r="46" spans="1:9" ht="23.25" customHeight="1">
      <c r="A46" s="27"/>
      <c r="B46" s="18" t="s">
        <v>98</v>
      </c>
      <c r="C46" s="135">
        <v>104848.56761267736</v>
      </c>
      <c r="D46" s="135">
        <v>23250.04654477051</v>
      </c>
      <c r="E46" s="136">
        <v>22.828290087921822</v>
      </c>
      <c r="F46" s="135">
        <v>14060.197239367584</v>
      </c>
      <c r="G46" s="137">
        <v>8.770256241271468</v>
      </c>
      <c r="H46" s="25"/>
      <c r="I46" s="18" t="s">
        <v>51</v>
      </c>
    </row>
    <row r="47" spans="1:9" ht="4.5" customHeight="1">
      <c r="A47" s="27"/>
      <c r="B47" s="18"/>
      <c r="C47" s="135"/>
      <c r="D47" s="135"/>
      <c r="E47" s="136"/>
      <c r="F47" s="135"/>
      <c r="G47" s="137"/>
      <c r="H47" s="25"/>
      <c r="I47" s="28"/>
    </row>
    <row r="48" spans="1:9" ht="52.5">
      <c r="A48" s="19" t="s">
        <v>14</v>
      </c>
      <c r="B48" s="20" t="s">
        <v>15</v>
      </c>
      <c r="C48" s="131"/>
      <c r="D48" s="131"/>
      <c r="E48" s="132"/>
      <c r="F48" s="131"/>
      <c r="G48" s="133"/>
      <c r="H48" s="21" t="s">
        <v>14</v>
      </c>
      <c r="I48" s="22" t="s">
        <v>16</v>
      </c>
    </row>
    <row r="49" spans="1:9" ht="4.5" customHeight="1">
      <c r="A49" s="23"/>
      <c r="B49" s="20"/>
      <c r="C49" s="131"/>
      <c r="D49" s="131"/>
      <c r="E49" s="132"/>
      <c r="F49" s="131"/>
      <c r="G49" s="133"/>
      <c r="H49" s="25"/>
      <c r="I49" s="29"/>
    </row>
    <row r="50" spans="1:9" ht="20.25" customHeight="1">
      <c r="A50" s="27"/>
      <c r="B50" s="18" t="s">
        <v>99</v>
      </c>
      <c r="C50" s="135">
        <f>'[2]procjena_nace41empcl'!$P$17</f>
        <v>243108.19415009095</v>
      </c>
      <c r="D50" s="135">
        <f>'[2]procjena_nace41empcl'!$Q$17</f>
        <v>31615.4244700586</v>
      </c>
      <c r="E50" s="136">
        <f>'[2]procjena_nace41empcl'!$R$17</f>
        <v>57.554277729900605</v>
      </c>
      <c r="F50" s="135">
        <f>'[2]procjena_nace41empcl'!$S$17</f>
        <v>13617.955102879985</v>
      </c>
      <c r="G50" s="137">
        <f>'[2]procjena_nace41empcl'!$T$17</f>
        <v>7.409112577232333</v>
      </c>
      <c r="H50" s="25"/>
      <c r="I50" s="18" t="s">
        <v>49</v>
      </c>
    </row>
    <row r="51" spans="1:9" ht="24" customHeight="1">
      <c r="A51" s="27"/>
      <c r="B51" s="18" t="s">
        <v>101</v>
      </c>
      <c r="C51" s="135">
        <f>'[2]procjena_nace41empcl'!$P$20</f>
        <v>356203.14587860403</v>
      </c>
      <c r="D51" s="135">
        <f>'[2]procjena_nace41empcl'!$Q$20</f>
        <v>34238.156083103975</v>
      </c>
      <c r="E51" s="136">
        <f>'[2]procjena_nace41empcl'!$R$20</f>
        <v>53.79901803367514</v>
      </c>
      <c r="F51" s="135">
        <f>'[2]procjena_nace41empcl'!$S$20</f>
        <v>15893.105549172973</v>
      </c>
      <c r="G51" s="137">
        <f>'[2]procjena_nace41empcl'!$T$20</f>
        <v>5.151019789048243</v>
      </c>
      <c r="H51" s="25"/>
      <c r="I51" s="18" t="s">
        <v>50</v>
      </c>
    </row>
    <row r="52" spans="1:9" ht="21" customHeight="1">
      <c r="A52" s="27"/>
      <c r="B52" s="18" t="s">
        <v>98</v>
      </c>
      <c r="C52" s="135">
        <f>'[2]procjena_nace41empcl'!$P$22</f>
        <v>272905.4210261948</v>
      </c>
      <c r="D52" s="135">
        <f>'[2]procjena_nace41empcl'!$Q$22</f>
        <v>26723.309628613126</v>
      </c>
      <c r="E52" s="136">
        <f>'[2]procjena_nace41empcl'!$R$22</f>
        <v>55.60811459204456</v>
      </c>
      <c r="F52" s="135">
        <f>'[2]procjena_nace41empcl'!$S$22</f>
        <v>14295.785005284706</v>
      </c>
      <c r="G52" s="137">
        <f>'[2]procjena_nace41empcl'!$T$22</f>
        <v>4.554530127844448</v>
      </c>
      <c r="H52" s="25"/>
      <c r="I52" s="18" t="s">
        <v>51</v>
      </c>
    </row>
    <row r="53" spans="1:9" ht="25.5" customHeight="1">
      <c r="A53" s="27"/>
      <c r="B53" s="18"/>
      <c r="C53" s="135"/>
      <c r="D53" s="135"/>
      <c r="E53" s="136"/>
      <c r="F53" s="135"/>
      <c r="G53" s="137"/>
      <c r="H53" s="25"/>
      <c r="I53" s="28"/>
    </row>
    <row r="54" spans="1:9" ht="14.25" customHeight="1">
      <c r="A54" s="27"/>
      <c r="B54" s="18"/>
      <c r="C54" s="135"/>
      <c r="D54" s="135"/>
      <c r="E54" s="136"/>
      <c r="F54" s="135"/>
      <c r="G54" s="137"/>
      <c r="H54" s="25"/>
      <c r="I54" s="28"/>
    </row>
    <row r="55" spans="1:9" ht="20.25" customHeight="1">
      <c r="A55" s="19" t="s">
        <v>17</v>
      </c>
      <c r="B55" s="20" t="s">
        <v>18</v>
      </c>
      <c r="C55" s="131"/>
      <c r="D55" s="131"/>
      <c r="E55" s="132"/>
      <c r="F55" s="131"/>
      <c r="G55" s="133"/>
      <c r="H55" s="21" t="s">
        <v>17</v>
      </c>
      <c r="I55" s="22" t="s">
        <v>19</v>
      </c>
    </row>
    <row r="56" spans="1:9" ht="4.5" customHeight="1">
      <c r="A56" s="23"/>
      <c r="B56" s="24"/>
      <c r="C56" s="131"/>
      <c r="D56" s="131"/>
      <c r="E56" s="132"/>
      <c r="F56" s="131"/>
      <c r="G56" s="133"/>
      <c r="H56" s="25"/>
      <c r="I56" s="29"/>
    </row>
    <row r="57" spans="1:9" ht="15.75" customHeight="1">
      <c r="A57" s="27"/>
      <c r="B57" s="18" t="s">
        <v>99</v>
      </c>
      <c r="C57" s="134">
        <v>117418.17755153966</v>
      </c>
      <c r="D57" s="135">
        <v>35439.12109465676</v>
      </c>
      <c r="E57" s="136">
        <v>34.49928250538618</v>
      </c>
      <c r="F57" s="135">
        <v>13825.866956060427</v>
      </c>
      <c r="G57" s="137">
        <v>18.407076816627896</v>
      </c>
      <c r="H57" s="25"/>
      <c r="I57" s="18" t="s">
        <v>49</v>
      </c>
    </row>
    <row r="58" spans="1:9" ht="25.5" customHeight="1">
      <c r="A58" s="27"/>
      <c r="B58" s="18" t="s">
        <v>101</v>
      </c>
      <c r="C58" s="134">
        <v>165639.1881649227</v>
      </c>
      <c r="D58" s="135">
        <v>29917.939322359052</v>
      </c>
      <c r="E58" s="136">
        <v>32.60882500019983</v>
      </c>
      <c r="F58" s="135">
        <v>14490.136916193776</v>
      </c>
      <c r="G58" s="137">
        <v>9.314101679129346</v>
      </c>
      <c r="H58" s="25"/>
      <c r="I58" s="18" t="s">
        <v>50</v>
      </c>
    </row>
    <row r="59" spans="1:9" ht="21.75" customHeight="1">
      <c r="A59" s="27"/>
      <c r="B59" s="18" t="s">
        <v>98</v>
      </c>
      <c r="C59" s="134">
        <v>35822.459263702614</v>
      </c>
      <c r="D59" s="135">
        <v>24083.742767425887</v>
      </c>
      <c r="E59" s="136">
        <v>61.8199406117921</v>
      </c>
      <c r="F59" s="135">
        <v>21124.403336269093</v>
      </c>
      <c r="G59" s="137">
        <v>8.261128610327791</v>
      </c>
      <c r="H59" s="25"/>
      <c r="I59" s="18" t="s">
        <v>51</v>
      </c>
    </row>
    <row r="60" spans="1:9" ht="4.5" customHeight="1">
      <c r="A60" s="27"/>
      <c r="B60" s="18"/>
      <c r="C60" s="135"/>
      <c r="D60" s="135"/>
      <c r="E60" s="136"/>
      <c r="F60" s="135"/>
      <c r="G60" s="137"/>
      <c r="H60" s="25"/>
      <c r="I60" s="28"/>
    </row>
    <row r="61" spans="1:9" ht="48.75" customHeight="1">
      <c r="A61" s="19" t="s">
        <v>20</v>
      </c>
      <c r="B61" s="24" t="s">
        <v>60</v>
      </c>
      <c r="C61" s="131"/>
      <c r="D61" s="131"/>
      <c r="E61" s="132"/>
      <c r="F61" s="131"/>
      <c r="G61" s="133"/>
      <c r="H61" s="21" t="s">
        <v>20</v>
      </c>
      <c r="I61" s="22" t="s">
        <v>21</v>
      </c>
    </row>
    <row r="62" spans="1:9" ht="4.5" customHeight="1">
      <c r="A62" s="23"/>
      <c r="B62" s="24"/>
      <c r="C62" s="131"/>
      <c r="D62" s="131"/>
      <c r="E62" s="132"/>
      <c r="F62" s="131"/>
      <c r="G62" s="133"/>
      <c r="H62" s="25"/>
      <c r="I62" s="29"/>
    </row>
    <row r="63" spans="1:9" ht="15" customHeight="1">
      <c r="A63" s="27"/>
      <c r="B63" s="18" t="s">
        <v>99</v>
      </c>
      <c r="C63" s="135">
        <v>31368.515245474806</v>
      </c>
      <c r="D63" s="135">
        <v>11201.934455008362</v>
      </c>
      <c r="E63" s="136">
        <v>40.01003682729827</v>
      </c>
      <c r="F63" s="135">
        <v>8945.399976351397</v>
      </c>
      <c r="G63" s="137">
        <v>7.19362858266777</v>
      </c>
      <c r="H63" s="25"/>
      <c r="I63" s="18" t="s">
        <v>49</v>
      </c>
    </row>
    <row r="64" spans="1:9" ht="21.75" customHeight="1">
      <c r="A64" s="27"/>
      <c r="B64" s="18" t="s">
        <v>101</v>
      </c>
      <c r="C64" s="135">
        <v>45420.346021192476</v>
      </c>
      <c r="D64" s="135">
        <v>9829.48231348478</v>
      </c>
      <c r="E64" s="136">
        <v>28.61797239049669</v>
      </c>
      <c r="F64" s="135">
        <v>11159.897029889677</v>
      </c>
      <c r="G64" s="137">
        <v>-2.8561687674547707</v>
      </c>
      <c r="H64" s="25"/>
      <c r="I64" s="18" t="s">
        <v>50</v>
      </c>
    </row>
    <row r="65" spans="1:9" ht="21" customHeight="1">
      <c r="A65" s="27"/>
      <c r="B65" s="18" t="s">
        <v>98</v>
      </c>
      <c r="C65" s="135">
        <v>33192.31204571824</v>
      </c>
      <c r="D65" s="135">
        <v>19371.56555362843</v>
      </c>
      <c r="E65" s="136">
        <v>58.4912461566333</v>
      </c>
      <c r="F65" s="135">
        <v>12111.8499514739</v>
      </c>
      <c r="G65" s="137">
        <v>21.88933154039761</v>
      </c>
      <c r="H65" s="25"/>
      <c r="I65" s="18" t="s">
        <v>51</v>
      </c>
    </row>
    <row r="66" spans="1:9" ht="4.5" customHeight="1">
      <c r="A66" s="27"/>
      <c r="B66" s="18"/>
      <c r="C66" s="135"/>
      <c r="D66" s="135"/>
      <c r="E66" s="136"/>
      <c r="F66" s="135"/>
      <c r="G66" s="137"/>
      <c r="H66" s="25"/>
      <c r="I66" s="28"/>
    </row>
    <row r="67" spans="1:9" ht="22.5">
      <c r="A67" s="19" t="s">
        <v>37</v>
      </c>
      <c r="B67" s="20" t="s">
        <v>41</v>
      </c>
      <c r="C67" s="135"/>
      <c r="D67" s="135"/>
      <c r="E67" s="136"/>
      <c r="F67" s="135"/>
      <c r="G67" s="137"/>
      <c r="H67" s="21" t="s">
        <v>37</v>
      </c>
      <c r="I67" s="22" t="s">
        <v>48</v>
      </c>
    </row>
    <row r="68" spans="1:9" ht="4.5" customHeight="1">
      <c r="A68" s="19"/>
      <c r="B68" s="20"/>
      <c r="C68" s="135"/>
      <c r="D68" s="135"/>
      <c r="E68" s="136"/>
      <c r="F68" s="135"/>
      <c r="G68" s="137"/>
      <c r="H68" s="25"/>
      <c r="I68" s="28"/>
    </row>
    <row r="69" spans="1:9" ht="15" customHeight="1">
      <c r="A69" s="19"/>
      <c r="B69" s="18" t="s">
        <v>99</v>
      </c>
      <c r="C69" s="135">
        <v>79699.7825913051</v>
      </c>
      <c r="D69" s="135">
        <v>41090.395217462414</v>
      </c>
      <c r="E69" s="136">
        <v>58.53920523089647</v>
      </c>
      <c r="F69" s="135">
        <v>17701.580140958707</v>
      </c>
      <c r="G69" s="137">
        <v>29.346146646898774</v>
      </c>
      <c r="H69" s="25"/>
      <c r="I69" s="18" t="s">
        <v>49</v>
      </c>
    </row>
    <row r="70" spans="1:9" ht="22.5" customHeight="1">
      <c r="A70" s="27"/>
      <c r="B70" s="18" t="s">
        <v>101</v>
      </c>
      <c r="C70" s="135">
        <v>86700.135194346</v>
      </c>
      <c r="D70" s="135">
        <v>37496.90742096484</v>
      </c>
      <c r="E70" s="136">
        <v>49.36854610534557</v>
      </c>
      <c r="F70" s="135">
        <v>21141.417340212385</v>
      </c>
      <c r="G70" s="137">
        <v>18.864434344987185</v>
      </c>
      <c r="H70" s="25"/>
      <c r="I70" s="18" t="s">
        <v>50</v>
      </c>
    </row>
    <row r="71" spans="1:9" ht="22.5" customHeight="1">
      <c r="A71" s="27"/>
      <c r="B71" s="18" t="s">
        <v>98</v>
      </c>
      <c r="C71" s="135">
        <v>123799.5140367979</v>
      </c>
      <c r="D71" s="135">
        <v>78297.07490320348</v>
      </c>
      <c r="E71" s="136">
        <v>64.89661523014601</v>
      </c>
      <c r="F71" s="135">
        <v>31078.13324458511</v>
      </c>
      <c r="G71" s="137">
        <v>38.14449732759182</v>
      </c>
      <c r="H71" s="25"/>
      <c r="I71" s="18" t="s">
        <v>51</v>
      </c>
    </row>
    <row r="72" spans="1:9" ht="4.5" customHeight="1">
      <c r="A72" s="27"/>
      <c r="B72" s="18"/>
      <c r="C72" s="135"/>
      <c r="D72" s="135"/>
      <c r="E72" s="136"/>
      <c r="F72" s="135"/>
      <c r="G72" s="137"/>
      <c r="H72" s="25"/>
      <c r="I72" s="28"/>
    </row>
    <row r="73" spans="1:9" ht="22.5">
      <c r="A73" s="19" t="s">
        <v>22</v>
      </c>
      <c r="B73" s="20" t="s">
        <v>23</v>
      </c>
      <c r="C73" s="131"/>
      <c r="D73" s="131"/>
      <c r="E73" s="132"/>
      <c r="F73" s="131"/>
      <c r="G73" s="133"/>
      <c r="H73" s="21" t="s">
        <v>22</v>
      </c>
      <c r="I73" s="22" t="s">
        <v>24</v>
      </c>
    </row>
    <row r="74" spans="1:9" ht="4.5" customHeight="1">
      <c r="A74" s="23"/>
      <c r="B74" s="24"/>
      <c r="C74" s="131"/>
      <c r="D74" s="131"/>
      <c r="E74" s="132"/>
      <c r="F74" s="131"/>
      <c r="G74" s="133"/>
      <c r="H74" s="25"/>
      <c r="I74" s="29"/>
    </row>
    <row r="75" spans="1:9" ht="15" customHeight="1">
      <c r="A75" s="30"/>
      <c r="B75" s="18" t="s">
        <v>99</v>
      </c>
      <c r="C75" s="135">
        <v>110058.22035401684</v>
      </c>
      <c r="D75" s="135">
        <v>68987.08372615937</v>
      </c>
      <c r="E75" s="136">
        <v>67.57875833699747</v>
      </c>
      <c r="F75" s="135">
        <v>14004.885066623312</v>
      </c>
      <c r="G75" s="137">
        <v>49.95737572593725</v>
      </c>
      <c r="H75" s="25"/>
      <c r="I75" s="18" t="s">
        <v>49</v>
      </c>
    </row>
    <row r="76" spans="1:9" ht="21.75" customHeight="1">
      <c r="A76" s="30"/>
      <c r="B76" s="18" t="s">
        <v>101</v>
      </c>
      <c r="C76" s="135">
        <v>48315.17299180157</v>
      </c>
      <c r="D76" s="135">
        <v>19457.063255612546</v>
      </c>
      <c r="E76" s="136">
        <v>40.34874398230642</v>
      </c>
      <c r="F76" s="135">
        <v>17224.36288025345</v>
      </c>
      <c r="G76" s="137">
        <v>4.621116384573342</v>
      </c>
      <c r="H76" s="25"/>
      <c r="I76" s="18" t="s">
        <v>50</v>
      </c>
    </row>
    <row r="77" spans="1:9" ht="22.5" customHeight="1">
      <c r="A77" s="30"/>
      <c r="B77" s="18" t="s">
        <v>98</v>
      </c>
      <c r="C77" s="138">
        <v>66028.35056781664</v>
      </c>
      <c r="D77" s="135">
        <v>42828.26870308528</v>
      </c>
      <c r="E77" s="136">
        <v>67.75965478581561</v>
      </c>
      <c r="F77" s="135">
        <v>23175.903914582123</v>
      </c>
      <c r="G77" s="137">
        <v>29.763525242567646</v>
      </c>
      <c r="H77" s="25"/>
      <c r="I77" s="18" t="s">
        <v>51</v>
      </c>
    </row>
    <row r="78" spans="1:9" ht="4.5" customHeight="1">
      <c r="A78" s="30"/>
      <c r="B78" s="18"/>
      <c r="C78" s="138"/>
      <c r="D78" s="135"/>
      <c r="E78" s="136"/>
      <c r="F78" s="135"/>
      <c r="G78" s="137"/>
      <c r="H78" s="25"/>
      <c r="I78" s="28"/>
    </row>
    <row r="79" spans="1:9" ht="42">
      <c r="A79" s="19" t="s">
        <v>38</v>
      </c>
      <c r="B79" s="20" t="s">
        <v>42</v>
      </c>
      <c r="C79" s="134"/>
      <c r="D79" s="134"/>
      <c r="E79" s="127"/>
      <c r="F79" s="139"/>
      <c r="G79" s="140"/>
      <c r="H79" s="21" t="s">
        <v>38</v>
      </c>
      <c r="I79" s="22" t="s">
        <v>45</v>
      </c>
    </row>
    <row r="80" spans="1:9" ht="4.5" customHeight="1">
      <c r="A80" s="19"/>
      <c r="B80" s="20"/>
      <c r="C80" s="134"/>
      <c r="D80" s="134"/>
      <c r="E80" s="127"/>
      <c r="F80" s="139"/>
      <c r="G80" s="140"/>
      <c r="H80" s="31"/>
      <c r="I80" s="12"/>
    </row>
    <row r="81" spans="1:9" ht="15" customHeight="1">
      <c r="A81" s="12"/>
      <c r="B81" s="18" t="s">
        <v>99</v>
      </c>
      <c r="C81" s="134">
        <v>74473.20208378727</v>
      </c>
      <c r="D81" s="134">
        <v>32190.791622216544</v>
      </c>
      <c r="E81" s="127">
        <v>47.97307062518256</v>
      </c>
      <c r="F81" s="139">
        <v>16137.218409524281</v>
      </c>
      <c r="G81" s="140">
        <v>21.614953576047046</v>
      </c>
      <c r="H81" s="31"/>
      <c r="I81" s="18" t="s">
        <v>49</v>
      </c>
    </row>
    <row r="82" spans="1:9" ht="21.75" customHeight="1">
      <c r="A82" s="12"/>
      <c r="B82" s="18" t="s">
        <v>101</v>
      </c>
      <c r="C82" s="134">
        <v>89236.6435469435</v>
      </c>
      <c r="D82" s="134">
        <v>37516.17734854826</v>
      </c>
      <c r="E82" s="127">
        <v>55.444303018906524</v>
      </c>
      <c r="F82" s="139">
        <v>23903.58823529282</v>
      </c>
      <c r="G82" s="140">
        <v>15.254483553154419</v>
      </c>
      <c r="H82" s="31"/>
      <c r="I82" s="18" t="s">
        <v>50</v>
      </c>
    </row>
    <row r="83" spans="1:9" ht="21.75" customHeight="1">
      <c r="A83" s="12"/>
      <c r="B83" s="18" t="s">
        <v>98</v>
      </c>
      <c r="C83" s="134">
        <v>173411.23692307094</v>
      </c>
      <c r="D83" s="134">
        <v>67338.2618565574</v>
      </c>
      <c r="E83" s="127">
        <v>57.76896532238066</v>
      </c>
      <c r="F83" s="139">
        <v>24421.978259736534</v>
      </c>
      <c r="G83" s="140">
        <v>24.748271425951202</v>
      </c>
      <c r="H83" s="31"/>
      <c r="I83" s="18" t="s">
        <v>51</v>
      </c>
    </row>
    <row r="84" spans="1:9" ht="4.5" customHeight="1">
      <c r="A84" s="12"/>
      <c r="B84" s="12"/>
      <c r="C84" s="134"/>
      <c r="D84" s="134"/>
      <c r="E84" s="127"/>
      <c r="F84" s="139"/>
      <c r="G84" s="140"/>
      <c r="H84" s="31"/>
      <c r="I84" s="12"/>
    </row>
    <row r="85" spans="1:9" ht="33.75">
      <c r="A85" s="19" t="s">
        <v>39</v>
      </c>
      <c r="B85" s="20" t="s">
        <v>43</v>
      </c>
      <c r="C85" s="134"/>
      <c r="D85" s="134"/>
      <c r="E85" s="127"/>
      <c r="F85" s="139"/>
      <c r="G85" s="140"/>
      <c r="H85" s="21" t="s">
        <v>39</v>
      </c>
      <c r="I85" s="22" t="s">
        <v>46</v>
      </c>
    </row>
    <row r="86" spans="1:9" ht="4.5" customHeight="1">
      <c r="A86" s="19"/>
      <c r="B86" s="20"/>
      <c r="C86" s="134"/>
      <c r="D86" s="134"/>
      <c r="E86" s="127"/>
      <c r="F86" s="139"/>
      <c r="G86" s="140"/>
      <c r="H86" s="31"/>
      <c r="I86" s="12"/>
    </row>
    <row r="87" spans="1:9" ht="15" customHeight="1">
      <c r="A87" s="12"/>
      <c r="B87" s="18" t="s">
        <v>99</v>
      </c>
      <c r="C87" s="134">
        <v>75974.0003830892</v>
      </c>
      <c r="D87" s="134">
        <v>37300.114127284374</v>
      </c>
      <c r="E87" s="127">
        <v>54.118668813539784</v>
      </c>
      <c r="F87" s="139">
        <v>12209.698948046973</v>
      </c>
      <c r="G87" s="140">
        <v>33.02500204375469</v>
      </c>
      <c r="H87" s="31"/>
      <c r="I87" s="18" t="s">
        <v>49</v>
      </c>
    </row>
    <row r="88" spans="1:9" ht="15" customHeight="1">
      <c r="A88" s="12"/>
      <c r="B88" s="18" t="s">
        <v>101</v>
      </c>
      <c r="C88" s="134">
        <v>30795.024210153257</v>
      </c>
      <c r="D88" s="134">
        <v>19532.892712366283</v>
      </c>
      <c r="E88" s="127">
        <v>66.67874962894929</v>
      </c>
      <c r="F88" s="139">
        <v>12880.737304237913</v>
      </c>
      <c r="G88" s="140">
        <v>21.60139690987847</v>
      </c>
      <c r="H88" s="31"/>
      <c r="I88" s="18" t="s">
        <v>50</v>
      </c>
    </row>
    <row r="89" spans="1:9" ht="21" customHeight="1">
      <c r="A89" s="12"/>
      <c r="B89" s="18" t="s">
        <v>98</v>
      </c>
      <c r="C89" s="134">
        <v>20830.836591086514</v>
      </c>
      <c r="D89" s="134">
        <v>13365.035965597897</v>
      </c>
      <c r="E89" s="127">
        <v>62.603961302322745</v>
      </c>
      <c r="F89" s="139">
        <v>13100.369327073538</v>
      </c>
      <c r="G89" s="140">
        <v>1.3197228202600695</v>
      </c>
      <c r="H89" s="31"/>
      <c r="I89" s="18" t="s">
        <v>51</v>
      </c>
    </row>
    <row r="90" spans="1:9" ht="4.5" customHeight="1">
      <c r="A90" s="12"/>
      <c r="B90" s="12"/>
      <c r="C90" s="141"/>
      <c r="D90" s="141"/>
      <c r="E90" s="142"/>
      <c r="F90" s="143"/>
      <c r="G90" s="144"/>
      <c r="H90" s="31"/>
      <c r="I90" s="12"/>
    </row>
    <row r="91" spans="1:9" s="13" customFormat="1" ht="11.25">
      <c r="A91" s="33" t="s">
        <v>80</v>
      </c>
      <c r="B91" s="20" t="s">
        <v>81</v>
      </c>
      <c r="C91" s="134"/>
      <c r="D91" s="134"/>
      <c r="E91" s="127"/>
      <c r="F91" s="139"/>
      <c r="G91" s="140"/>
      <c r="H91" s="34" t="s">
        <v>80</v>
      </c>
      <c r="I91" s="22" t="s">
        <v>82</v>
      </c>
    </row>
    <row r="92" spans="1:9" s="13" customFormat="1" ht="4.5" customHeight="1">
      <c r="A92" s="33"/>
      <c r="B92" s="20"/>
      <c r="C92" s="134"/>
      <c r="D92" s="134"/>
      <c r="E92" s="127"/>
      <c r="F92" s="139"/>
      <c r="G92" s="140"/>
      <c r="H92" s="34"/>
      <c r="I92" s="22"/>
    </row>
    <row r="93" spans="1:9" s="13" customFormat="1" ht="15" customHeight="1">
      <c r="A93" s="35"/>
      <c r="B93" s="18" t="s">
        <v>99</v>
      </c>
      <c r="C93" s="134">
        <v>27055.946962401693</v>
      </c>
      <c r="D93" s="134">
        <v>19275.090758220456</v>
      </c>
      <c r="E93" s="127">
        <v>65.46006510654247</v>
      </c>
      <c r="F93" s="139">
        <v>12682.662372197152</v>
      </c>
      <c r="G93" s="140">
        <v>26.090949545841806</v>
      </c>
      <c r="H93" s="36"/>
      <c r="I93" s="18" t="s">
        <v>83</v>
      </c>
    </row>
    <row r="94" spans="1:9" s="13" customFormat="1" ht="15" customHeight="1">
      <c r="A94" s="35"/>
      <c r="B94" s="18" t="s">
        <v>101</v>
      </c>
      <c r="C94" s="134">
        <v>32213.285935342676</v>
      </c>
      <c r="D94" s="134">
        <v>21548.826122053597</v>
      </c>
      <c r="E94" s="127">
        <v>60.41591614413344</v>
      </c>
      <c r="F94" s="139">
        <v>12695.917681265555</v>
      </c>
      <c r="G94" s="140">
        <v>27.482165149364885</v>
      </c>
      <c r="H94" s="36"/>
      <c r="I94" s="18" t="s">
        <v>84</v>
      </c>
    </row>
    <row r="95" spans="1:9" s="13" customFormat="1" ht="15" customHeight="1">
      <c r="A95" s="35"/>
      <c r="B95" s="18" t="s">
        <v>98</v>
      </c>
      <c r="C95" s="134">
        <v>35536.262243286</v>
      </c>
      <c r="D95" s="134">
        <v>26998.935229067974</v>
      </c>
      <c r="E95" s="127">
        <v>74.95552204867386</v>
      </c>
      <c r="F95" s="139">
        <v>16245.540284360215</v>
      </c>
      <c r="G95" s="140">
        <v>30.260343282837717</v>
      </c>
      <c r="H95" s="36"/>
      <c r="I95" s="18" t="s">
        <v>85</v>
      </c>
    </row>
    <row r="96" spans="1:9" s="13" customFormat="1" ht="11.25">
      <c r="A96" s="35"/>
      <c r="B96" s="35"/>
      <c r="C96" s="134"/>
      <c r="D96" s="134"/>
      <c r="E96" s="127"/>
      <c r="F96" s="139"/>
      <c r="G96" s="140"/>
      <c r="H96" s="36"/>
      <c r="I96" s="35"/>
    </row>
    <row r="97" spans="1:9" s="13" customFormat="1" ht="24" customHeight="1">
      <c r="A97" s="37" t="s">
        <v>86</v>
      </c>
      <c r="B97" s="38" t="s">
        <v>92</v>
      </c>
      <c r="C97" s="145"/>
      <c r="D97" s="145"/>
      <c r="E97" s="127"/>
      <c r="F97" s="139"/>
      <c r="G97" s="140"/>
      <c r="H97" s="39" t="s">
        <v>86</v>
      </c>
      <c r="I97" s="38" t="s">
        <v>88</v>
      </c>
    </row>
    <row r="98" spans="1:9" s="13" customFormat="1" ht="22.5">
      <c r="A98" s="35"/>
      <c r="B98" s="18" t="s">
        <v>99</v>
      </c>
      <c r="C98" s="134">
        <v>34962.53233155313</v>
      </c>
      <c r="D98" s="134">
        <v>20456.248727585487</v>
      </c>
      <c r="E98" s="127">
        <v>56.98607326682327</v>
      </c>
      <c r="F98" s="139">
        <v>12871.174961861505</v>
      </c>
      <c r="G98" s="140">
        <v>21.694863786736125</v>
      </c>
      <c r="H98" s="36"/>
      <c r="I98" s="18" t="s">
        <v>83</v>
      </c>
    </row>
    <row r="99" spans="1:9" s="13" customFormat="1" ht="22.5">
      <c r="A99" s="35"/>
      <c r="B99" s="18" t="s">
        <v>101</v>
      </c>
      <c r="C99" s="134">
        <v>31281.11612903216</v>
      </c>
      <c r="D99" s="134">
        <v>23510.790322580582</v>
      </c>
      <c r="E99" s="127">
        <v>72.88189032754708</v>
      </c>
      <c r="F99" s="139">
        <v>14658.696774193419</v>
      </c>
      <c r="G99" s="140">
        <v>28.29852205999609</v>
      </c>
      <c r="H99" s="36"/>
      <c r="I99" s="18" t="s">
        <v>84</v>
      </c>
    </row>
    <row r="100" spans="1:9" s="13" customFormat="1" ht="22.5">
      <c r="A100" s="35"/>
      <c r="B100" s="18" t="s">
        <v>98</v>
      </c>
      <c r="C100" s="134">
        <v>39401.0679012333</v>
      </c>
      <c r="D100" s="134">
        <v>22915.664609053354</v>
      </c>
      <c r="E100" s="127">
        <v>55.44209280040852</v>
      </c>
      <c r="F100" s="139">
        <v>16986.96907216472</v>
      </c>
      <c r="G100" s="140">
        <v>15.13575257172562</v>
      </c>
      <c r="H100" s="36"/>
      <c r="I100" s="18" t="s">
        <v>85</v>
      </c>
    </row>
    <row r="101" spans="1:9" s="13" customFormat="1" ht="22.5">
      <c r="A101" s="33" t="s">
        <v>40</v>
      </c>
      <c r="B101" s="20" t="s">
        <v>44</v>
      </c>
      <c r="C101" s="134"/>
      <c r="D101" s="134"/>
      <c r="E101" s="127"/>
      <c r="F101" s="139"/>
      <c r="G101" s="140"/>
      <c r="H101" s="34" t="s">
        <v>40</v>
      </c>
      <c r="I101" s="22" t="s">
        <v>47</v>
      </c>
    </row>
    <row r="102" spans="1:9" s="13" customFormat="1" ht="11.25">
      <c r="A102" s="33"/>
      <c r="B102" s="20"/>
      <c r="C102" s="134"/>
      <c r="D102" s="134"/>
      <c r="E102" s="127"/>
      <c r="F102" s="139"/>
      <c r="G102" s="140"/>
      <c r="H102" s="34"/>
      <c r="I102" s="22"/>
    </row>
    <row r="103" spans="1:9" s="13" customFormat="1" ht="22.5">
      <c r="A103" s="35"/>
      <c r="B103" s="18" t="s">
        <v>99</v>
      </c>
      <c r="C103" s="134">
        <v>49359.83924676561</v>
      </c>
      <c r="D103" s="134">
        <v>17692.887556164464</v>
      </c>
      <c r="E103" s="127">
        <v>51.56492340672072</v>
      </c>
      <c r="F103" s="139">
        <v>12585.231706636434</v>
      </c>
      <c r="G103" s="140">
        <v>10.347796766503405</v>
      </c>
      <c r="H103" s="36"/>
      <c r="I103" s="18" t="s">
        <v>83</v>
      </c>
    </row>
    <row r="104" spans="1:9" s="13" customFormat="1" ht="22.5">
      <c r="A104" s="35"/>
      <c r="B104" s="18" t="s">
        <v>101</v>
      </c>
      <c r="C104" s="134">
        <v>89956.28888888888</v>
      </c>
      <c r="D104" s="134">
        <v>53387.26666666667</v>
      </c>
      <c r="E104" s="127">
        <v>61.09962317575099</v>
      </c>
      <c r="F104" s="139">
        <v>21016.348148148147</v>
      </c>
      <c r="G104" s="140">
        <v>35.98516448194304</v>
      </c>
      <c r="H104" s="36"/>
      <c r="I104" s="18" t="s">
        <v>84</v>
      </c>
    </row>
    <row r="105" spans="1:9" s="13" customFormat="1" ht="22.5">
      <c r="A105" s="35"/>
      <c r="B105" s="18" t="s">
        <v>98</v>
      </c>
      <c r="C105" s="134">
        <v>22287.237341772205</v>
      </c>
      <c r="D105" s="134">
        <v>27896.148734177226</v>
      </c>
      <c r="E105" s="127">
        <v>74.04056465194554</v>
      </c>
      <c r="F105" s="139">
        <v>21994.411392405083</v>
      </c>
      <c r="G105" s="140">
        <v>26.480345012123692</v>
      </c>
      <c r="H105" s="36"/>
      <c r="I105" s="18" t="s">
        <v>85</v>
      </c>
    </row>
    <row r="106" spans="1:9" ht="15">
      <c r="A106" s="12"/>
      <c r="B106" s="12"/>
      <c r="H106" s="31"/>
      <c r="I106" s="12"/>
    </row>
  </sheetData>
  <sheetProtection/>
  <mergeCells count="9">
    <mergeCell ref="H3:I4"/>
    <mergeCell ref="A6:B6"/>
    <mergeCell ref="A12:B12"/>
    <mergeCell ref="A3:B4"/>
    <mergeCell ref="C3:C4"/>
    <mergeCell ref="D3:D4"/>
    <mergeCell ref="E3:E4"/>
    <mergeCell ref="F3:F4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112" zoomScaleNormal="112" zoomScalePageLayoutView="0" workbookViewId="0" topLeftCell="A4">
      <selection activeCell="A7" sqref="A7:F32"/>
    </sheetView>
  </sheetViews>
  <sheetFormatPr defaultColWidth="9.140625" defaultRowHeight="15"/>
  <cols>
    <col min="1" max="1" width="28.140625" style="0" customWidth="1"/>
    <col min="2" max="5" width="9.7109375" style="0" customWidth="1"/>
    <col min="6" max="6" width="25.7109375" style="0" customWidth="1"/>
  </cols>
  <sheetData>
    <row r="1" spans="1:6" ht="15">
      <c r="A1" s="183" t="s">
        <v>103</v>
      </c>
      <c r="B1" s="183"/>
      <c r="C1" s="183"/>
      <c r="D1" s="183"/>
      <c r="E1" s="183"/>
      <c r="F1" s="183"/>
    </row>
    <row r="2" spans="1:6" ht="12.75" customHeight="1">
      <c r="A2" s="184" t="s">
        <v>104</v>
      </c>
      <c r="B2" s="184"/>
      <c r="C2" s="184"/>
      <c r="D2" s="184"/>
      <c r="E2" s="184"/>
      <c r="F2" s="184"/>
    </row>
    <row r="3" spans="1:6" ht="6" customHeight="1" thickBot="1">
      <c r="A3" s="51"/>
      <c r="B3" s="51"/>
      <c r="C3" s="51"/>
      <c r="D3" s="51"/>
      <c r="E3" s="51"/>
      <c r="F3" s="51"/>
    </row>
    <row r="4" spans="1:6" ht="102.75" customHeight="1">
      <c r="A4" s="185"/>
      <c r="B4" s="187" t="s">
        <v>102</v>
      </c>
      <c r="C4" s="189" t="s">
        <v>93</v>
      </c>
      <c r="D4" s="52" t="s">
        <v>94</v>
      </c>
      <c r="E4" s="52" t="s">
        <v>95</v>
      </c>
      <c r="F4" s="191"/>
    </row>
    <row r="5" spans="1:6" ht="0.75" customHeight="1" thickBot="1">
      <c r="A5" s="186"/>
      <c r="B5" s="188"/>
      <c r="C5" s="190"/>
      <c r="D5" s="53"/>
      <c r="E5" s="54"/>
      <c r="F5" s="192"/>
    </row>
    <row r="6" spans="1:6" ht="4.5" customHeight="1">
      <c r="A6" s="51"/>
      <c r="B6" s="56"/>
      <c r="C6" s="56"/>
      <c r="D6" s="56"/>
      <c r="E6" s="56"/>
      <c r="F6" s="51"/>
    </row>
    <row r="7" spans="1:6" ht="24.75" customHeight="1">
      <c r="A7" s="97" t="s">
        <v>124</v>
      </c>
      <c r="B7" s="147">
        <f>SUM(B10:B32)</f>
        <v>100.04759687145501</v>
      </c>
      <c r="C7" s="147">
        <f>SUM(C10:C32)</f>
        <v>100.00000000000003</v>
      </c>
      <c r="D7" s="147">
        <f>SUM(D10:D32)</f>
        <v>100.00000000000003</v>
      </c>
      <c r="E7" s="147">
        <f>SUM(E10:E32)</f>
        <v>100.01633153497764</v>
      </c>
      <c r="F7" s="98" t="s">
        <v>30</v>
      </c>
    </row>
    <row r="8" spans="1:6" ht="4.5" customHeight="1">
      <c r="A8" s="97"/>
      <c r="B8" s="148"/>
      <c r="C8" s="148"/>
      <c r="D8" s="148"/>
      <c r="E8" s="148"/>
      <c r="F8" s="98"/>
    </row>
    <row r="9" spans="1:6" ht="4.5" customHeight="1">
      <c r="A9" s="102"/>
      <c r="B9" s="148"/>
      <c r="C9" s="148"/>
      <c r="D9" s="148"/>
      <c r="E9" s="148"/>
      <c r="F9" s="99"/>
    </row>
    <row r="10" spans="1:6" ht="18" customHeight="1">
      <c r="A10" s="103" t="s">
        <v>110</v>
      </c>
      <c r="B10" s="149">
        <f>'[1]Okvir2014(za2013)godinu'!$E$8</f>
        <v>0.6925786614126217</v>
      </c>
      <c r="C10" s="150">
        <f>'[2]procjena_nace41empcl'!$N$2/'[2]procjena_nace41empcl'!$M$50*100</f>
        <v>5.74083355060881</v>
      </c>
      <c r="D10" s="151">
        <f>'[2]procjena_nace41empcl'!$D$2/'[2]procjena_nace41empcl'!$C$50*100</f>
        <v>1.643002928147791</v>
      </c>
      <c r="E10" s="151">
        <v>5.1</v>
      </c>
      <c r="F10" s="99" t="s">
        <v>78</v>
      </c>
    </row>
    <row r="11" spans="1:6" ht="6" customHeight="1">
      <c r="A11" s="104"/>
      <c r="B11" s="151"/>
      <c r="C11" s="151"/>
      <c r="D11" s="151"/>
      <c r="E11" s="151"/>
      <c r="F11" s="99"/>
    </row>
    <row r="12" spans="1:9" ht="18.75" customHeight="1">
      <c r="A12" s="105" t="s">
        <v>111</v>
      </c>
      <c r="B12" s="151">
        <f>'[1]Okvir2014(za2013)godinu'!$E$11</f>
        <v>17.362230580930206</v>
      </c>
      <c r="C12" s="151">
        <f>'[2]procjena_nace41empcl'!$N$5/'[2]procjena_nace41empcl'!$M$50*100</f>
        <v>30.02066527806992</v>
      </c>
      <c r="D12" s="151">
        <f>'[2]procjena_nace41empcl'!$D$5/'[2]procjena_nace41empcl'!$C$50*100</f>
        <v>23.01228437836408</v>
      </c>
      <c r="E12" s="151">
        <v>24.7</v>
      </c>
      <c r="F12" s="99" t="s">
        <v>79</v>
      </c>
      <c r="I12" s="108"/>
    </row>
    <row r="13" spans="1:6" ht="4.5" customHeight="1">
      <c r="A13" s="104"/>
      <c r="B13" s="151"/>
      <c r="C13" s="151"/>
      <c r="D13" s="151"/>
      <c r="E13" s="151"/>
      <c r="F13" s="99"/>
    </row>
    <row r="14" spans="1:10" ht="45.75" customHeight="1">
      <c r="A14" s="105" t="s">
        <v>112</v>
      </c>
      <c r="B14" s="151">
        <f>'[1]Okvir2014(za2013)godinu'!$E$14</f>
        <v>0.441817421935638</v>
      </c>
      <c r="C14" s="151">
        <f>'[2]procjena_nace41empcl'!$N$8/'[2]procjena_nace41empcl'!$M$50*100</f>
        <v>3.4914793670500828</v>
      </c>
      <c r="D14" s="151">
        <f>'[2]procjena_nace41empcl'!$D$8/'[2]procjena_nace41empcl'!$C$50*100</f>
        <v>5.4940162529040455</v>
      </c>
      <c r="E14" s="151">
        <f>'[2]procjena_nace41empcl'!$H$8/'[2]procjena_nace41empcl'!$G$50*100</f>
        <v>9.543712343212295</v>
      </c>
      <c r="F14" s="100" t="s">
        <v>77</v>
      </c>
      <c r="G14" s="32"/>
      <c r="H14" s="32"/>
      <c r="I14" s="109"/>
      <c r="J14" s="32"/>
    </row>
    <row r="15" spans="1:12" ht="51" customHeight="1">
      <c r="A15" s="105" t="s">
        <v>127</v>
      </c>
      <c r="B15" s="151">
        <f>'[1]Okvir2014(za2013)godinu'!$E$17</f>
        <v>1.2239536688757537</v>
      </c>
      <c r="C15" s="151">
        <f>'[2]procjena_nace41empcl'!$N$11/'[2]procjena_nace41empcl'!$M$50*100</f>
        <v>3.277743355872741</v>
      </c>
      <c r="D15" s="151">
        <f>'[2]procjena_nace41empcl'!$D$11/'[2]procjena_nace41empcl'!$C$50*100</f>
        <v>1.4096968429357597</v>
      </c>
      <c r="E15" s="151">
        <f>'[2]procjena_nace41empcl'!$H$11/'[2]procjena_nace41empcl'!$G$50*100</f>
        <v>2.5189526789891525</v>
      </c>
      <c r="F15" s="101" t="s">
        <v>128</v>
      </c>
      <c r="I15" s="108"/>
      <c r="L15" s="108"/>
    </row>
    <row r="16" spans="1:12" ht="20.25" customHeight="1">
      <c r="A16" s="105" t="s">
        <v>113</v>
      </c>
      <c r="B16" s="151">
        <f>'[1]Okvir2014(za2013)godinu'!$E$20</f>
        <v>7.988536629052481</v>
      </c>
      <c r="C16" s="151">
        <f>'[2]procjena_nace41empcl'!$N$14/'[2]procjena_nace41empcl'!$M$50*100</f>
        <v>7.588525010500461</v>
      </c>
      <c r="D16" s="151">
        <f>'[2]procjena_nace41empcl'!$D$14/'[2]procjena_nace41empcl'!$C$50*100</f>
        <v>4.876177230231617</v>
      </c>
      <c r="E16" s="151">
        <f>'[2]procjena_nace41empcl'!$H$14/'[2]procjena_nace41empcl'!$G$50*100</f>
        <v>5.935611986139905</v>
      </c>
      <c r="F16" s="99" t="s">
        <v>76</v>
      </c>
      <c r="I16" s="108"/>
      <c r="L16" s="108"/>
    </row>
    <row r="17" spans="1:6" ht="9" customHeight="1">
      <c r="A17" s="104"/>
      <c r="B17" s="151"/>
      <c r="C17" s="151"/>
      <c r="D17" s="151"/>
      <c r="E17" s="151"/>
      <c r="F17" s="99"/>
    </row>
    <row r="18" spans="1:6" ht="45">
      <c r="A18" s="105" t="s">
        <v>114</v>
      </c>
      <c r="B18" s="151">
        <f>'[1]Okvir2014(za2013)godinu'!$E$23</f>
        <v>39.9426831452624</v>
      </c>
      <c r="C18" s="151">
        <f>'[2]procjena_nace41empcl'!$N$17/'[2]procjena_nace41empcl'!$M$50*100</f>
        <v>26.399875671187274</v>
      </c>
      <c r="D18" s="151">
        <f>'[2]procjena_nace41empcl'!$D$17/'[2]procjena_nace41empcl'!$C$50*100</f>
        <v>51.196189028952496</v>
      </c>
      <c r="E18" s="151">
        <f>'[2]procjena_nace41empcl'!$H$17/'[2]procjena_nace41empcl'!$G$50*100</f>
        <v>25.07154251519023</v>
      </c>
      <c r="F18" s="101" t="s">
        <v>75</v>
      </c>
    </row>
    <row r="19" spans="1:6" ht="24.75" customHeight="1">
      <c r="A19" s="105" t="s">
        <v>115</v>
      </c>
      <c r="B19" s="151">
        <f>'[1]Okvir2014(za2013)godinu'!$E$26</f>
        <v>7.2004298764105314</v>
      </c>
      <c r="C19" s="151">
        <f>'[2]procjena_nace41empcl'!$N$23/'[2]procjena_nace41empcl'!$M$50*100</f>
        <v>7.744204633695086</v>
      </c>
      <c r="D19" s="151">
        <f>'[2]procjena_nace41empcl'!$D$23/'[2]procjena_nace41empcl'!$C$50*100</f>
        <v>3.924218081820656</v>
      </c>
      <c r="E19" s="151">
        <f>'[2]procjena_nace41empcl'!$H$23/'[2]procjena_nace41empcl'!$G$50*100</f>
        <v>6.885275731222543</v>
      </c>
      <c r="F19" s="101" t="s">
        <v>74</v>
      </c>
    </row>
    <row r="20" spans="1:6" ht="10.5" customHeight="1">
      <c r="A20" s="104"/>
      <c r="B20" s="151"/>
      <c r="C20" s="151"/>
      <c r="D20" s="151"/>
      <c r="E20" s="151"/>
      <c r="F20" s="99"/>
    </row>
    <row r="21" spans="1:6" ht="58.5" customHeight="1">
      <c r="A21" s="105" t="s">
        <v>116</v>
      </c>
      <c r="B21" s="151">
        <f>'[1]Okvir2014(za2013)godinu'!$E$29</f>
        <v>3.277807630306287</v>
      </c>
      <c r="C21" s="151">
        <f>'[2]procjena_nace41empcl'!$N$26/'[2]procjena_nace41empcl'!$M$50*100</f>
        <v>2.3223363112525504</v>
      </c>
      <c r="D21" s="151">
        <f>'[2]procjena_nace41empcl'!$D$26/'[2]procjena_nace41empcl'!$C$50*100</f>
        <v>0.5735319529606945</v>
      </c>
      <c r="E21" s="151">
        <f>'[2]procjena_nace41empcl'!$H$26/'[2]procjena_nace41empcl'!$G$50*100</f>
        <v>1.0284915526460858</v>
      </c>
      <c r="F21" s="101" t="s">
        <v>73</v>
      </c>
    </row>
    <row r="22" spans="1:6" ht="27" customHeight="1">
      <c r="A22" s="105" t="s">
        <v>117</v>
      </c>
      <c r="B22" s="151">
        <f>'[1]Okvir2014(za2013)godinu'!$E$32</f>
        <v>3.89276971759508</v>
      </c>
      <c r="C22" s="151">
        <f>'[2]procjena_nace41empcl'!$N$29/'[2]procjena_nace41empcl'!$M$50*100</f>
        <v>4.837374164481189</v>
      </c>
      <c r="D22" s="151">
        <f>'[2]procjena_nace41empcl'!$D$29/'[2]procjena_nace41empcl'!$C$50*100</f>
        <v>3.734329034960495</v>
      </c>
      <c r="E22" s="151">
        <f>'[2]procjena_nace41empcl'!$H$29/'[2]procjena_nace41empcl'!$G$50*100</f>
        <v>10.2326635191562</v>
      </c>
      <c r="F22" s="101" t="s">
        <v>72</v>
      </c>
    </row>
    <row r="23" spans="1:6" ht="10.5" customHeight="1">
      <c r="A23" s="106"/>
      <c r="B23" s="151"/>
      <c r="C23" s="151"/>
      <c r="D23" s="151"/>
      <c r="E23" s="151"/>
      <c r="F23" s="99"/>
    </row>
    <row r="24" spans="1:6" ht="17.25" customHeight="1">
      <c r="A24" s="105" t="s">
        <v>118</v>
      </c>
      <c r="B24" s="151">
        <f>'[1]Okvir2014(za2013)godinu'!$E$35</f>
        <v>1.3672458057197445</v>
      </c>
      <c r="C24" s="151">
        <f>'[2]procjena_nace41empcl'!$N$32/'[2]procjena_nace41empcl'!$M$50*100</f>
        <v>0.570550089900026</v>
      </c>
      <c r="D24" s="151">
        <f>'[2]procjena_nace41empcl'!$D$32/'[2]procjena_nace41empcl'!$C$50*100</f>
        <v>0.33204109400318854</v>
      </c>
      <c r="E24" s="151">
        <f>'[2]procjena_nace41empcl'!$H$32/'[2]procjena_nace41empcl'!$G$50*100</f>
        <v>0.9338370440437376</v>
      </c>
      <c r="F24" s="101" t="s">
        <v>71</v>
      </c>
    </row>
    <row r="25" spans="1:6" ht="27" customHeight="1">
      <c r="A25" s="107" t="s">
        <v>119</v>
      </c>
      <c r="B25" s="151">
        <f>'[1]Okvir2014(za2013)godinu'!$E$38</f>
        <v>10.448384978207654</v>
      </c>
      <c r="C25" s="151">
        <f>'[2]procjena_nace41empcl'!$N$35/'[2]procjena_nace41empcl'!$M$50*100</f>
        <v>3.762286286023896</v>
      </c>
      <c r="D25" s="151">
        <f>'[2]procjena_nace41empcl'!$D$35/'[2]procjena_nace41empcl'!$C$50*100</f>
        <v>2.730341140911973</v>
      </c>
      <c r="E25" s="151">
        <f>'[2]procjena_nace41empcl'!$H$35/'[2]procjena_nace41empcl'!$G$50*100</f>
        <v>5.151851076593469</v>
      </c>
      <c r="F25" s="101" t="s">
        <v>70</v>
      </c>
    </row>
    <row r="26" spans="1:6" ht="32.25" customHeight="1">
      <c r="A26" s="105" t="s">
        <v>120</v>
      </c>
      <c r="B26" s="151">
        <v>2.8</v>
      </c>
      <c r="C26" s="151">
        <f>'[2]procjena_nace41empcl'!$N$38/'[2]procjena_nace41empcl'!$M$50*100</f>
        <v>2.4705230593258007</v>
      </c>
      <c r="D26" s="151">
        <f>'[2]procjena_nace41empcl'!$D$38/'[2]procjena_nace41empcl'!$C$50*100</f>
        <v>0.6229218253598605</v>
      </c>
      <c r="E26" s="151">
        <f>'[2]procjena_nace41empcl'!$H$38/'[2]procjena_nace41empcl'!$G$50*100</f>
        <v>1.6069853012853037</v>
      </c>
      <c r="F26" s="101" t="s">
        <v>69</v>
      </c>
    </row>
    <row r="27" spans="1:6" ht="8.25" customHeight="1" hidden="1">
      <c r="A27" s="103"/>
      <c r="B27" s="151"/>
      <c r="C27" s="151"/>
      <c r="D27" s="151"/>
      <c r="E27" s="151"/>
      <c r="F27" s="101"/>
    </row>
    <row r="28" spans="1:6" ht="15">
      <c r="A28" s="105" t="s">
        <v>121</v>
      </c>
      <c r="B28" s="151">
        <f>'[1]Okvir2014(za2013)godinu'!$E$44</f>
        <v>1.3254522658069139</v>
      </c>
      <c r="C28" s="151">
        <f>'[2]procjena_nace41empcl'!$N$41/'[2]procjena_nace41empcl'!$M$50*100</f>
        <v>0.7800163633607787</v>
      </c>
      <c r="D28" s="151">
        <f>'[2]procjena_nace41empcl'!$D$41/'[2]procjena_nace41empcl'!$C$50*100</f>
        <v>0.17031212144387806</v>
      </c>
      <c r="E28" s="151">
        <f>'[2]procjena_nace41empcl'!$H$41/'[2]procjena_nace41empcl'!$G$50*100</f>
        <v>0.5614805482281979</v>
      </c>
      <c r="F28" s="101" t="s">
        <v>89</v>
      </c>
    </row>
    <row r="29" spans="1:6" ht="6" customHeight="1">
      <c r="A29" s="103"/>
      <c r="B29" s="151"/>
      <c r="C29" s="151"/>
      <c r="D29" s="151"/>
      <c r="E29" s="151"/>
      <c r="F29" s="101"/>
    </row>
    <row r="30" spans="1:6" ht="26.25" customHeight="1">
      <c r="A30" s="105" t="s">
        <v>122</v>
      </c>
      <c r="B30" s="151">
        <f>'[1]Okvir2014(za2013)godinu'!$E$47</f>
        <v>0.7821362469401159</v>
      </c>
      <c r="C30" s="151">
        <f>'[2]procjena_nace41empcl'!$N$44/'[2]procjena_nace41empcl'!$M$50*100</f>
        <v>0.5685545789587968</v>
      </c>
      <c r="D30" s="151">
        <f>'[2]procjena_nace41empcl'!$D$44/'[2]procjena_nace41empcl'!$C$50*100</f>
        <v>0.14223809894133116</v>
      </c>
      <c r="E30" s="151">
        <f>'[2]procjena_nace41empcl'!$H$44/'[2]procjena_nace41empcl'!$G$50*100</f>
        <v>0.4018655146119824</v>
      </c>
      <c r="F30" s="101" t="s">
        <v>90</v>
      </c>
    </row>
    <row r="31" spans="1:6" ht="9.75" customHeight="1">
      <c r="A31" s="103"/>
      <c r="B31" s="151"/>
      <c r="C31" s="151"/>
      <c r="D31" s="151"/>
      <c r="E31" s="151"/>
      <c r="F31" s="101"/>
    </row>
    <row r="32" spans="1:6" ht="21.75" customHeight="1">
      <c r="A32" s="105" t="s">
        <v>123</v>
      </c>
      <c r="B32" s="151">
        <f>'[1]Okvir2014(za2013)godinu'!$E$50</f>
        <v>1.3015702429995821</v>
      </c>
      <c r="C32" s="151">
        <f>'[2]procjena_nace41empcl'!$N$47/'[2]procjena_nace41empcl'!$M$50*100</f>
        <v>0.4250322797126133</v>
      </c>
      <c r="D32" s="151">
        <f>'[2]procjena_nace41empcl'!$D$47/'[2]procjena_nace41empcl'!$C$50*100</f>
        <v>0.13869998806215805</v>
      </c>
      <c r="E32" s="151">
        <f>'[2]procjena_nace41empcl'!$H$47/'[2]procjena_nace41empcl'!$G$50*100</f>
        <v>0.3440617236585143</v>
      </c>
      <c r="F32" s="99" t="s">
        <v>68</v>
      </c>
    </row>
  </sheetData>
  <sheetProtection/>
  <mergeCells count="6">
    <mergeCell ref="A1:F1"/>
    <mergeCell ref="A2:F2"/>
    <mergeCell ref="A4:A5"/>
    <mergeCell ref="B4:B5"/>
    <mergeCell ref="C4:C5"/>
    <mergeCell ref="F4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1"/>
  <sheetViews>
    <sheetView zoomScale="120" zoomScaleNormal="120" zoomScalePageLayoutView="0" workbookViewId="0" topLeftCell="A31">
      <selection activeCell="F30" sqref="F30"/>
    </sheetView>
  </sheetViews>
  <sheetFormatPr defaultColWidth="9.140625" defaultRowHeight="15"/>
  <cols>
    <col min="1" max="1" width="26.8515625" style="0" customWidth="1"/>
  </cols>
  <sheetData>
    <row r="1" spans="1:2" ht="15">
      <c r="A1" s="194"/>
      <c r="B1" s="193" t="s">
        <v>25</v>
      </c>
    </row>
    <row r="2" spans="1:2" ht="30" customHeight="1">
      <c r="A2" s="195"/>
      <c r="B2" s="193"/>
    </row>
    <row r="3" spans="1:2" ht="18">
      <c r="A3" s="1" t="s">
        <v>32</v>
      </c>
      <c r="B3" s="2">
        <v>40.9</v>
      </c>
    </row>
    <row r="4" spans="1:2" ht="18">
      <c r="A4" s="1" t="s">
        <v>33</v>
      </c>
      <c r="B4" s="2">
        <v>8.4</v>
      </c>
    </row>
    <row r="5" spans="1:2" ht="37.5" customHeight="1">
      <c r="A5" s="1" t="s">
        <v>34</v>
      </c>
      <c r="B5" s="2">
        <v>27.4</v>
      </c>
    </row>
    <row r="6" spans="1:2" ht="18">
      <c r="A6" s="1" t="s">
        <v>35</v>
      </c>
      <c r="B6" s="2">
        <v>23.3</v>
      </c>
    </row>
    <row r="7" spans="1:2" ht="15">
      <c r="A7" s="3"/>
      <c r="B7" s="4"/>
    </row>
    <row r="8" spans="1:2" ht="15">
      <c r="A8" s="3"/>
      <c r="B8" s="4"/>
    </row>
    <row r="9" spans="1:2" ht="15">
      <c r="A9" s="3"/>
      <c r="B9" s="4"/>
    </row>
    <row r="10" spans="1:2" ht="15">
      <c r="A10" s="3"/>
      <c r="B10" s="4"/>
    </row>
    <row r="11" spans="1:2" ht="15">
      <c r="A11" s="3"/>
      <c r="B11" s="4"/>
    </row>
    <row r="12" spans="1:2" ht="15">
      <c r="A12" s="3"/>
      <c r="B12" s="4"/>
    </row>
    <row r="13" spans="1:2" ht="15">
      <c r="A13" s="3"/>
      <c r="B13" s="4"/>
    </row>
    <row r="14" ht="15">
      <c r="B14" s="5"/>
    </row>
    <row r="27" spans="1:2" ht="54">
      <c r="A27" s="6"/>
      <c r="B27" s="10" t="s">
        <v>26</v>
      </c>
    </row>
    <row r="28" spans="1:2" ht="18">
      <c r="A28" s="1" t="s">
        <v>32</v>
      </c>
      <c r="B28" s="7">
        <v>38</v>
      </c>
    </row>
    <row r="29" spans="1:2" ht="18">
      <c r="A29" s="1" t="s">
        <v>33</v>
      </c>
      <c r="B29" s="7">
        <v>8.1</v>
      </c>
    </row>
    <row r="30" spans="1:2" ht="38.25" customHeight="1">
      <c r="A30" s="1" t="s">
        <v>34</v>
      </c>
      <c r="B30" s="7">
        <v>29.1</v>
      </c>
    </row>
    <row r="31" spans="1:2" ht="18">
      <c r="A31" s="1" t="s">
        <v>35</v>
      </c>
      <c r="B31" s="7">
        <v>24.8</v>
      </c>
    </row>
  </sheetData>
  <sheetProtection/>
  <mergeCells count="2">
    <mergeCell ref="B1:B2"/>
    <mergeCell ref="A1:A2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N29" sqref="N29"/>
    </sheetView>
  </sheetViews>
  <sheetFormatPr defaultColWidth="9.140625" defaultRowHeight="15"/>
  <sheetData>
    <row r="1" ht="9.75" customHeight="1"/>
  </sheetData>
  <sheetProtection/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 Simovic</dc:creator>
  <cp:keywords/>
  <dc:description/>
  <cp:lastModifiedBy>aidalj</cp:lastModifiedBy>
  <cp:lastPrinted>2015-03-11T12:46:40Z</cp:lastPrinted>
  <dcterms:created xsi:type="dcterms:W3CDTF">2012-03-15T09:01:08Z</dcterms:created>
  <dcterms:modified xsi:type="dcterms:W3CDTF">2015-03-17T13:44:27Z</dcterms:modified>
  <cp:category/>
  <cp:version/>
  <cp:contentType/>
  <cp:contentStatus/>
</cp:coreProperties>
</file>